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'Лист1'!$A$1:$P$182</definedName>
  </definedNames>
  <calcPr fullCalcOnLoad="1"/>
</workbook>
</file>

<file path=xl/sharedStrings.xml><?xml version="1.0" encoding="utf-8"?>
<sst xmlns="http://schemas.openxmlformats.org/spreadsheetml/2006/main" count="536" uniqueCount="313">
  <si>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</si>
  <si>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</si>
  <si>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</si>
  <si>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</si>
  <si>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</si>
  <si>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</si>
  <si>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</si>
  <si>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</si>
  <si>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</si>
  <si>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</si>
  <si>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</si>
  <si>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</si>
  <si>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</si>
  <si>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</si>
  <si>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</si>
  <si>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</si>
  <si>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</si>
  <si>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</si>
  <si>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</si>
  <si>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</si>
  <si>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</si>
  <si>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</si>
  <si>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</si>
  <si>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</si>
  <si>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</si>
  <si>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</si>
  <si>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</si>
  <si>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</si>
  <si>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</si>
  <si>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</si>
  <si>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</si>
  <si>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</si>
  <si>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</si>
  <si>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</si>
  <si>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</si>
  <si>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</si>
  <si>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</si>
  <si>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</si>
  <si>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</si>
  <si>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</si>
  <si>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</si>
  <si>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</si>
  <si>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</si>
  <si>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</si>
  <si>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</si>
  <si>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</si>
  <si>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</si>
  <si>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</si>
  <si>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</si>
  <si>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</si>
  <si>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6.1.1</t>
  </si>
  <si>
    <t>6.1.1.1</t>
  </si>
  <si>
    <t>7</t>
  </si>
  <si>
    <t>7.1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</si>
  <si>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</si>
  <si>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</si>
  <si>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</si>
  <si>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</si>
  <si>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</si>
  <si>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</si>
  <si>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</si>
  <si>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</si>
  <si>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</si>
  <si>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</si>
  <si>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ФИЗИЧЕСКАЯ КУЛЬТУРА И СПОРТ</t>
  </si>
  <si>
    <t>1100</t>
  </si>
  <si>
    <t>1101</t>
  </si>
  <si>
    <t>8</t>
  </si>
  <si>
    <t>8.1</t>
  </si>
  <si>
    <t>8.1.1</t>
  </si>
  <si>
    <t>1200</t>
  </si>
  <si>
    <t>1202</t>
  </si>
  <si>
    <t>8.1.1.1</t>
  </si>
  <si>
    <t>6.1</t>
  </si>
  <si>
    <t>КОСГУ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</si>
  <si>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</si>
  <si>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</si>
  <si>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</si>
  <si>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</si>
  <si>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</si>
  <si>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</si>
  <si>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</si>
  <si>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</si>
  <si>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</si>
  <si>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</si>
  <si>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</si>
  <si>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</si>
  <si>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</si>
  <si>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</si>
  <si>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</si>
  <si>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</si>
  <si>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 xml:space="preserve"> муниципального образования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</si>
  <si>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</si>
  <si>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</si>
  <si>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</si>
  <si>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</si>
  <si>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</si>
  <si>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Код ГРБС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</si>
  <si>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</si>
  <si>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</si>
  <si>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</si>
  <si>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</si>
  <si>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</si>
  <si>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</si>
  <si>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</si>
  <si>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</si>
  <si>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</si>
  <si>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</si>
  <si>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</si>
  <si>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</si>
  <si>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</si>
  <si>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</si>
  <si>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</si>
  <si>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</si>
  <si>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</si>
  <si>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</si>
  <si>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</si>
  <si>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</si>
  <si>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</si>
  <si>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4</t>
  </si>
  <si>
    <t>4.1.1.1</t>
  </si>
  <si>
    <t>10</t>
  </si>
  <si>
    <t>10.1</t>
  </si>
  <si>
    <t>10.1.1</t>
  </si>
  <si>
    <t>10.1.1.1</t>
  </si>
  <si>
    <t>Расходы на выплаты персоналу в целях обеспечения выполнения функций государственными (муниципальными)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</si>
  <si>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</si>
  <si>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</si>
  <si>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</si>
  <si>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</si>
  <si>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</si>
  <si>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</si>
  <si>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</si>
  <si>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</si>
  <si>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</si>
  <si>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</si>
  <si>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</si>
  <si>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</si>
  <si>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</si>
  <si>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</si>
  <si>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</si>
  <si>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</si>
  <si>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</si>
  <si>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</si>
  <si>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</si>
  <si>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</si>
  <si>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</si>
  <si>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</si>
  <si>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</si>
  <si>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</si>
  <si>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</si>
  <si>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</si>
  <si>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</si>
  <si>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</si>
  <si>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</si>
  <si>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</si>
  <si>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</si>
  <si>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</si>
  <si>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</si>
  <si>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</si>
  <si>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</si>
  <si>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</si>
  <si>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</si>
  <si>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</si>
  <si>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</si>
  <si>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</si>
  <si>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</si>
  <si>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</si>
  <si>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</si>
  <si>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на укрепление межнационального и межконфессионального согласия, сохранение и развитие языков</t>
  </si>
  <si>
    <t xml:space="preserve">воздействия окружающего табачного дыма и последствий курения табака </t>
  </si>
  <si>
    <t>7950000550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</si>
  <si>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</si>
  <si>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</si>
  <si>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</si>
  <si>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 xml:space="preserve"> должности и должности муниципальной службы</t>
  </si>
  <si>
    <t xml:space="preserve"> на территории муниципального образования </t>
  </si>
  <si>
    <t>ДРУГИЕ ВОПРОСЫ В ОБЛАСТИ ОБРАЗОВАНИЯ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</si>
  <si>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</si>
  <si>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</si>
  <si>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</si>
  <si>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</si>
  <si>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 xml:space="preserve">Проведение работ по военно-патриотическому воспитанию граждан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</si>
  <si>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</si>
  <si>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</si>
  <si>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>на территории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</si>
  <si>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</si>
  <si>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</si>
  <si>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</si>
  <si>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и культуры народов РФ, проживающих на территории муниципального образования</t>
  </si>
  <si>
    <t>1001</t>
  </si>
  <si>
    <t>Пенсионное обеспечение</t>
  </si>
  <si>
    <t>Приложение 4</t>
  </si>
  <si>
    <t>ДРУГИЕ ОБЩЕГОСУДАРСТВЕННЫЕ ВОПРОСЫ</t>
  </si>
  <si>
    <t>0113</t>
  </si>
  <si>
    <t>0920000071</t>
  </si>
  <si>
    <t>Формирование архивных фондов органов местного самоуправления</t>
  </si>
  <si>
    <t>0920000072</t>
  </si>
  <si>
    <t>Формирование и размещение муниципального заказа</t>
  </si>
  <si>
    <t xml:space="preserve">Обеспечение проведения конференций граждан (собраний делегатов), опросов граждан </t>
  </si>
  <si>
    <t>по инициативе органов местного самоуправления</t>
  </si>
  <si>
    <t>0920000073</t>
  </si>
  <si>
    <t>Опубликование официальной информации о социально-экономическом и</t>
  </si>
  <si>
    <t>чрезвычайных ситуациях, а также способам защиты от опасностей, возникающих при</t>
  </si>
  <si>
    <t>Расходы на исполнение государственных полномочий по выплате денежных средств на содержание</t>
  </si>
  <si>
    <t>5.1.1.1</t>
  </si>
  <si>
    <t>Код раздела, подраздела</t>
  </si>
  <si>
    <t>Утверждено на 2019 год (тыс.руб.)</t>
  </si>
  <si>
    <t>Муниципальный Совет МО МО Волковское (892)</t>
  </si>
  <si>
    <t>Муниципальная программа по участию в реализации мер по профилактике</t>
  </si>
  <si>
    <t>Муниципальная программа по участию в деятельности по профилактике</t>
  </si>
  <si>
    <t>Муниципальная программа по участию в профилактике терроризма</t>
  </si>
  <si>
    <t xml:space="preserve">Муниципальная программа по участию в установленном порядке в </t>
  </si>
  <si>
    <t xml:space="preserve">Муниципальная программа по участию в реализации мер по охране здоровья граждан от </t>
  </si>
  <si>
    <t>Муниципальная программа по созданию условий для реализации мер, направленных</t>
  </si>
  <si>
    <t>ИЗБИРАТЕЛЬНАЯ КОМИССИЯ МО ВОЛКОВСКОЕ (932)</t>
  </si>
  <si>
    <t>Проведение выборов и референдумов</t>
  </si>
  <si>
    <t>0107</t>
  </si>
  <si>
    <t>0200000050</t>
  </si>
  <si>
    <t>3.1.2</t>
  </si>
  <si>
    <t>3.1.3</t>
  </si>
  <si>
    <t>3.1.4</t>
  </si>
  <si>
    <t>3.2</t>
  </si>
  <si>
    <t>3.2.1</t>
  </si>
  <si>
    <t>3.2.1.1</t>
  </si>
  <si>
    <t>3.3</t>
  </si>
  <si>
    <t>3.3.1</t>
  </si>
  <si>
    <t>3.3.1.1</t>
  </si>
  <si>
    <t>3.3.2</t>
  </si>
  <si>
    <t>3.3.2.1</t>
  </si>
  <si>
    <t>3.3.3</t>
  </si>
  <si>
    <t>3.3.3.1</t>
  </si>
  <si>
    <t>5</t>
  </si>
  <si>
    <t>6.1.2</t>
  </si>
  <si>
    <t>6.1.2.1</t>
  </si>
  <si>
    <t>6.1.3</t>
  </si>
  <si>
    <t>6.1.3.1</t>
  </si>
  <si>
    <t>6.1.4</t>
  </si>
  <si>
    <t>6.1.4.1</t>
  </si>
  <si>
    <t>6.1.5</t>
  </si>
  <si>
    <t>6.1.5.1</t>
  </si>
  <si>
    <t>6.1.6</t>
  </si>
  <si>
    <t>6.1.6.1</t>
  </si>
  <si>
    <t>7.2</t>
  </si>
  <si>
    <t>7.2.1</t>
  </si>
  <si>
    <t>7.2.1.1</t>
  </si>
  <si>
    <t>7.3</t>
  </si>
  <si>
    <t>7.3.1</t>
  </si>
  <si>
    <t>7.3.1.1</t>
  </si>
  <si>
    <t>7.3.2</t>
  </si>
  <si>
    <t>7.3.2.1</t>
  </si>
  <si>
    <t>7.3.3</t>
  </si>
  <si>
    <t>7.3.3.1</t>
  </si>
  <si>
    <t>7.3.4</t>
  </si>
  <si>
    <t>7.3.4.1</t>
  </si>
  <si>
    <t>7.3.5</t>
  </si>
  <si>
    <t>7.3.5.1</t>
  </si>
  <si>
    <t>7.3.6</t>
  </si>
  <si>
    <t>7.3.6.1</t>
  </si>
  <si>
    <t>7.3.7</t>
  </si>
  <si>
    <t>7.3.7.1</t>
  </si>
  <si>
    <t>8.1.2</t>
  </si>
  <si>
    <t>8.1.2.1</t>
  </si>
  <si>
    <t>9.2</t>
  </si>
  <si>
    <t>9.2.1</t>
  </si>
  <si>
    <t>9.2.1.1</t>
  </si>
  <si>
    <t>9.2.2</t>
  </si>
  <si>
    <t>9.2.2.1</t>
  </si>
  <si>
    <t>11</t>
  </si>
  <si>
    <t>11.1</t>
  </si>
  <si>
    <t>11.1.1</t>
  </si>
  <si>
    <t>11.1.1.1</t>
  </si>
  <si>
    <t>11.1.2</t>
  </si>
  <si>
    <t>11.1.2.1</t>
  </si>
  <si>
    <t>Организация санитарных рубок, удаление аварийных, больных деревьев и кустарников</t>
  </si>
  <si>
    <t>1.3</t>
  </si>
  <si>
    <t>1.3.1.1</t>
  </si>
  <si>
    <t>1.3.1</t>
  </si>
  <si>
    <t>3.1.2.1</t>
  </si>
  <si>
    <t>3.1.2.2</t>
  </si>
  <si>
    <t>3.1.2.3</t>
  </si>
  <si>
    <t>3.1.3.1</t>
  </si>
  <si>
    <t>3.1.4.1</t>
  </si>
  <si>
    <t>3.1.4.2</t>
  </si>
  <si>
    <t>Местная администрация МО Волковское (971)</t>
  </si>
  <si>
    <t xml:space="preserve">  от 08.11.2018 №31.</t>
  </si>
  <si>
    <t>внутригородского муниципального образования</t>
  </si>
  <si>
    <t>Санкт-Петербурга</t>
  </si>
  <si>
    <t>муниципальный округ Волковское</t>
  </si>
  <si>
    <t xml:space="preserve"> НА 2019 ГОД.</t>
  </si>
  <si>
    <t>ВЕДОМСТВЕННАЯ СТРУКТУРА РАСХОДОВ МЕСТНОГО БЮДЖЕТА</t>
  </si>
  <si>
    <t xml:space="preserve"> ВНУТРИГОРОДСКОГО МУНИЦИПАЛЬНОГО ОБРАЗОВАНИЯ САНКТ-ПЕТЕРБУРГА МУНИЦИПАЛЬНЫЙ ОКРУГ ВОЛКОВСКОЕ</t>
  </si>
  <si>
    <t>Озеленение территорий зелёных насаждений общего пользования местного значения</t>
  </si>
  <si>
    <t>в отношении зелёных насаждений общего пользования местного значения</t>
  </si>
  <si>
    <t>от 14 до 18 лет в свободное от учёбы время</t>
  </si>
  <si>
    <t>об административных правонарушениях за счёт субвенций из бюджета Санкт-Петербурга</t>
  </si>
  <si>
    <t>деятельности по опеке и попечительству за счёт субвенций из бюджета Санкт-Петербурга</t>
  </si>
  <si>
    <t>РОССИЙСКОЙ ФЕДЕРАЦИИ И МУНИЦИПАЛЬНОГО ОБРАЗОВАНИЯ</t>
  </si>
  <si>
    <t>органами, казёнными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</si>
  <si>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</si>
  <si>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Уплата членских взносов на осуществление деятельности </t>
  </si>
  <si>
    <t>Совета муниципальных образований Санкт-Петербурга и содержание его органов</t>
  </si>
  <si>
    <t>ОБЕСПЕЧЕНИЕ ПРОВЕДЕНИЯ ВЫБОРОВ И РЕФЕРЕНДУМОВ</t>
  </si>
  <si>
    <t xml:space="preserve"> РОССИЙСКОЙ ФЕДЕРАЦИИ, МЕСТНЫХ АДМИНИСТРАЦИЙ</t>
  </si>
  <si>
    <t>Уборка территорий, тупиков и проездов, не включённых в адресные программы</t>
  </si>
  <si>
    <t xml:space="preserve">МОЛОДЁЖНАЯ ПОЛИТИКА </t>
  </si>
  <si>
    <t>и экстремизма, а также минимизации и (или) ликвидации последствий их проявлений</t>
  </si>
  <si>
    <t>ОХРАНА СЕМЬИ И ДЕТСТВА</t>
  </si>
  <si>
    <t xml:space="preserve"> ребёнка в семье опекуна и приёмной семье за счёт субвенций из бюджета Санкт-Петербурга</t>
  </si>
  <si>
    <t>на вознаграждение приёмным родителям за счёт субвенций из бюджета Санкт-Петербурга</t>
  </si>
  <si>
    <t xml:space="preserve">ФИЗИЧЕСКАЯ КУЛЬТУРА </t>
  </si>
  <si>
    <t>СРЕДСТВА МАССОВОЙ ИНФОРМАЦИИ</t>
  </si>
  <si>
    <t>культурном развитии муниципального образования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</si>
</sst>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5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165" fontId="7" fillId="0" borderId="11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65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7" fillId="0" borderId="11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0" fillId="0" borderId="0" xfId="0" applyAlignment="1">
      <alignment/>
    </xf>
    <xf numFmtId="4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65" fontId="7" fillId="0" borderId="14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165" fontId="2" fillId="0" borderId="0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6"/>
  <sheetViews>
    <sheetView tabSelected="1" view="pageBreakPreview" zoomScale="150" zoomScaleSheetLayoutView="150" zoomScalePageLayoutView="0" workbookViewId="0" topLeftCell="A1">
      <selection activeCell="E179" sqref="E179"/>
    </sheetView>
  </sheetViews>
  <sheetFormatPr defaultColWidth="9.00390625" defaultRowHeight="12.75"/>
  <cols>
    <col min="1" max="1" width="6.625" style="6" customWidth="1"/>
    <col min="2" max="2" width="81.375" style="0" customWidth="1"/>
    <col min="3" max="3" width="5.375" style="0" customWidth="1"/>
    <col min="4" max="4" width="9.00390625" style="0" customWidth="1"/>
    <col min="5" max="5" width="10.75390625" style="0" customWidth="1"/>
    <col min="6" max="6" width="6.625" style="4" customWidth="1"/>
    <col min="7" max="7" width="5.75390625" style="3" hidden="1" customWidth="1"/>
    <col min="8" max="8" width="10.00390625" style="3" customWidth="1"/>
    <col min="9" max="9" width="2.375" style="3" customWidth="1"/>
    <col min="10" max="10" width="10.1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12.87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2:8" ht="12.75">
      <c r="B1" s="112"/>
      <c r="C1" s="112"/>
      <c r="D1" s="112"/>
      <c r="E1" s="112"/>
      <c r="F1" s="113" t="s">
        <v>192</v>
      </c>
      <c r="G1" s="113"/>
      <c r="H1" s="113"/>
    </row>
    <row r="2" spans="1:27" ht="12" customHeight="1">
      <c r="A2" s="18"/>
      <c r="B2" s="119" t="s">
        <v>130</v>
      </c>
      <c r="C2" s="120"/>
      <c r="D2" s="120"/>
      <c r="E2" s="120"/>
      <c r="F2" s="120"/>
      <c r="G2" s="120"/>
      <c r="H2" s="120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2" customHeight="1">
      <c r="A3" s="18"/>
      <c r="B3" s="119" t="s">
        <v>286</v>
      </c>
      <c r="C3" s="124"/>
      <c r="D3" s="124"/>
      <c r="E3" s="124"/>
      <c r="F3" s="124"/>
      <c r="G3" s="124"/>
      <c r="H3" s="124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" customHeight="1">
      <c r="A4" s="18"/>
      <c r="B4" s="119" t="s">
        <v>287</v>
      </c>
      <c r="C4" s="124"/>
      <c r="D4" s="124"/>
      <c r="E4" s="124"/>
      <c r="F4" s="124"/>
      <c r="G4" s="124"/>
      <c r="H4" s="124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2" customHeight="1">
      <c r="A5" s="18"/>
      <c r="B5" s="119" t="s">
        <v>288</v>
      </c>
      <c r="C5" s="124"/>
      <c r="D5" s="124"/>
      <c r="E5" s="124"/>
      <c r="F5" s="124"/>
      <c r="G5" s="124"/>
      <c r="H5" s="124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18"/>
      <c r="B6" s="119" t="s">
        <v>285</v>
      </c>
      <c r="C6" s="113"/>
      <c r="D6" s="113"/>
      <c r="E6" s="113"/>
      <c r="F6" s="113"/>
      <c r="G6" s="113"/>
      <c r="H6" s="113"/>
      <c r="I6" s="2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18"/>
      <c r="B7" s="19"/>
      <c r="C7" s="89"/>
      <c r="D7" s="89"/>
      <c r="E7" s="19"/>
      <c r="F7" s="103"/>
      <c r="G7" s="97"/>
      <c r="H7" s="97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1.25" customHeight="1">
      <c r="A8" s="125" t="s">
        <v>290</v>
      </c>
      <c r="B8" s="115"/>
      <c r="C8" s="115"/>
      <c r="D8" s="115"/>
      <c r="E8" s="115"/>
      <c r="F8" s="115"/>
      <c r="G8" s="115"/>
      <c r="H8" s="115"/>
      <c r="I8" s="22"/>
      <c r="J8" s="114"/>
      <c r="K8" s="115"/>
      <c r="L8" s="115"/>
      <c r="M8" s="115"/>
      <c r="N8" s="115"/>
      <c r="O8" s="115"/>
      <c r="P8" s="115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1.25" customHeight="1">
      <c r="A9" s="125" t="s">
        <v>291</v>
      </c>
      <c r="B9" s="115"/>
      <c r="C9" s="115"/>
      <c r="D9" s="115"/>
      <c r="E9" s="115"/>
      <c r="F9" s="115"/>
      <c r="G9" s="115"/>
      <c r="H9" s="115"/>
      <c r="I9" s="22"/>
      <c r="J9" s="115"/>
      <c r="K9" s="115"/>
      <c r="L9" s="115"/>
      <c r="M9" s="115"/>
      <c r="N9" s="115"/>
      <c r="O9" s="115"/>
      <c r="P9" s="115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1.25" customHeight="1">
      <c r="A10" s="125" t="s">
        <v>289</v>
      </c>
      <c r="B10" s="115"/>
      <c r="C10" s="115"/>
      <c r="D10" s="115"/>
      <c r="E10" s="115"/>
      <c r="F10" s="115"/>
      <c r="G10" s="115"/>
      <c r="H10" s="115"/>
      <c r="I10" s="22"/>
      <c r="J10" s="115"/>
      <c r="K10" s="115"/>
      <c r="L10" s="115"/>
      <c r="M10" s="115"/>
      <c r="N10" s="115"/>
      <c r="O10" s="115"/>
      <c r="P10" s="115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" customHeight="1">
      <c r="A11" s="26"/>
      <c r="B11" s="12"/>
      <c r="C11" s="27"/>
      <c r="D11" s="30"/>
      <c r="E11" s="30"/>
      <c r="F11" s="28"/>
      <c r="G11" s="29"/>
      <c r="H11" s="16" t="s">
        <v>57</v>
      </c>
      <c r="I11" s="22"/>
      <c r="J11" s="115"/>
      <c r="K11" s="115"/>
      <c r="L11" s="115"/>
      <c r="M11" s="115"/>
      <c r="N11" s="115"/>
      <c r="O11" s="115"/>
      <c r="P11" s="115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" customHeight="1">
      <c r="A12" s="116" t="s">
        <v>2</v>
      </c>
      <c r="B12" s="132" t="s">
        <v>0</v>
      </c>
      <c r="C12" s="121" t="s">
        <v>97</v>
      </c>
      <c r="D12" s="121" t="s">
        <v>206</v>
      </c>
      <c r="E12" s="121" t="s">
        <v>98</v>
      </c>
      <c r="F12" s="131" t="s">
        <v>106</v>
      </c>
      <c r="G12" s="102"/>
      <c r="H12" s="121" t="s">
        <v>207</v>
      </c>
      <c r="I12" s="13"/>
      <c r="J12" s="115"/>
      <c r="K12" s="115"/>
      <c r="L12" s="115"/>
      <c r="M12" s="115"/>
      <c r="N12" s="115"/>
      <c r="O12" s="115"/>
      <c r="P12" s="115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3.5" customHeight="1">
      <c r="A13" s="117"/>
      <c r="B13" s="133"/>
      <c r="C13" s="137"/>
      <c r="D13" s="122"/>
      <c r="E13" s="122"/>
      <c r="F13" s="122"/>
      <c r="G13" s="102" t="s">
        <v>74</v>
      </c>
      <c r="H13" s="128"/>
      <c r="I13" s="13"/>
      <c r="J13" s="115"/>
      <c r="K13" s="115"/>
      <c r="L13" s="115"/>
      <c r="M13" s="115"/>
      <c r="N13" s="115"/>
      <c r="O13" s="115"/>
      <c r="P13" s="115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2.5" customHeight="1">
      <c r="A14" s="118"/>
      <c r="B14" s="134"/>
      <c r="C14" s="138"/>
      <c r="D14" s="123"/>
      <c r="E14" s="123"/>
      <c r="F14" s="123"/>
      <c r="G14" s="102"/>
      <c r="H14" s="129"/>
      <c r="I14" s="13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1" customFormat="1" ht="15" customHeight="1">
      <c r="A15" s="34"/>
      <c r="B15" s="35" t="s">
        <v>86</v>
      </c>
      <c r="C15" s="35"/>
      <c r="D15" s="38"/>
      <c r="E15" s="38"/>
      <c r="F15" s="38"/>
      <c r="G15" s="38"/>
      <c r="H15" s="39">
        <f>SUM(H17,H47,H79,H86,H91,H112,H148,H155,H167,H172)+H41</f>
        <v>143700</v>
      </c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s="1" customFormat="1" ht="15" customHeight="1">
      <c r="A16" s="34"/>
      <c r="B16" s="35" t="s">
        <v>208</v>
      </c>
      <c r="C16" s="35">
        <v>892</v>
      </c>
      <c r="D16" s="38"/>
      <c r="E16" s="38"/>
      <c r="F16" s="38"/>
      <c r="G16" s="38"/>
      <c r="H16" s="39">
        <f>SUM(H17)</f>
        <v>7185.5</v>
      </c>
      <c r="I16" s="23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s="2" customFormat="1" ht="14.25" customHeight="1">
      <c r="A17" s="38" t="s">
        <v>16</v>
      </c>
      <c r="B17" s="35" t="s">
        <v>17</v>
      </c>
      <c r="C17" s="38" t="s">
        <v>63</v>
      </c>
      <c r="D17" s="38" t="s">
        <v>4</v>
      </c>
      <c r="E17" s="38"/>
      <c r="F17" s="38"/>
      <c r="G17" s="38"/>
      <c r="H17" s="39">
        <f>SUM(H18,H23)+H37</f>
        <v>7185.5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66" t="s">
        <v>18</v>
      </c>
      <c r="B18" s="50" t="s">
        <v>19</v>
      </c>
      <c r="C18" s="50">
        <v>892</v>
      </c>
      <c r="D18" s="66" t="s">
        <v>15</v>
      </c>
      <c r="E18" s="66"/>
      <c r="F18" s="66"/>
      <c r="G18" s="66"/>
      <c r="H18" s="69">
        <f>SUM(H20)</f>
        <v>1274.6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2.75" customHeight="1">
      <c r="A19" s="54"/>
      <c r="B19" s="67" t="s">
        <v>297</v>
      </c>
      <c r="C19" s="68"/>
      <c r="D19" s="54"/>
      <c r="E19" s="54"/>
      <c r="F19" s="54"/>
      <c r="G19" s="54"/>
      <c r="H19" s="70"/>
      <c r="I19" s="23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38" t="s">
        <v>20</v>
      </c>
      <c r="B20" s="35" t="s">
        <v>21</v>
      </c>
      <c r="C20" s="35">
        <v>892</v>
      </c>
      <c r="D20" s="38" t="s">
        <v>15</v>
      </c>
      <c r="E20" s="38" t="s">
        <v>133</v>
      </c>
      <c r="F20" s="38"/>
      <c r="G20" s="38"/>
      <c r="H20" s="39">
        <f>SUM(H21,H25)</f>
        <v>1274.6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1" t="s">
        <v>23</v>
      </c>
      <c r="B21" s="55" t="s">
        <v>125</v>
      </c>
      <c r="C21" s="57">
        <v>892</v>
      </c>
      <c r="D21" s="61" t="s">
        <v>15</v>
      </c>
      <c r="E21" s="61" t="s">
        <v>133</v>
      </c>
      <c r="F21" s="61" t="s">
        <v>102</v>
      </c>
      <c r="G21" s="38"/>
      <c r="H21" s="62">
        <v>1274.6</v>
      </c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3"/>
      <c r="B22" s="56" t="s">
        <v>298</v>
      </c>
      <c r="C22" s="59"/>
      <c r="D22" s="53"/>
      <c r="E22" s="53"/>
      <c r="F22" s="53"/>
      <c r="G22" s="40"/>
      <c r="H22" s="64"/>
      <c r="I22" s="24"/>
      <c r="J22" s="10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1.25" customHeight="1">
      <c r="A23" s="66" t="s">
        <v>24</v>
      </c>
      <c r="B23" s="50" t="s">
        <v>25</v>
      </c>
      <c r="C23" s="50">
        <v>892</v>
      </c>
      <c r="D23" s="66" t="s">
        <v>7</v>
      </c>
      <c r="E23" s="66"/>
      <c r="F23" s="66"/>
      <c r="G23" s="38"/>
      <c r="H23" s="69">
        <f>SUM(H29,H32,H26,L34)</f>
        <v>5826.9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2" customFormat="1" ht="12" customHeight="1">
      <c r="A24" s="52"/>
      <c r="B24" s="58" t="s">
        <v>108</v>
      </c>
      <c r="C24" s="58"/>
      <c r="D24" s="52"/>
      <c r="E24" s="52"/>
      <c r="F24" s="52"/>
      <c r="G24" s="38"/>
      <c r="H24" s="63"/>
      <c r="I24" s="2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2" customFormat="1" ht="10.5" customHeight="1">
      <c r="A25" s="54"/>
      <c r="B25" s="67" t="s">
        <v>107</v>
      </c>
      <c r="C25" s="68"/>
      <c r="D25" s="54"/>
      <c r="E25" s="54"/>
      <c r="F25" s="54"/>
      <c r="G25" s="40"/>
      <c r="H25" s="70"/>
      <c r="I25" s="2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2" customFormat="1" ht="10.5" customHeight="1">
      <c r="A26" s="38" t="s">
        <v>26</v>
      </c>
      <c r="B26" s="35" t="s">
        <v>110</v>
      </c>
      <c r="C26" s="35">
        <v>892</v>
      </c>
      <c r="D26" s="38" t="s">
        <v>7</v>
      </c>
      <c r="E26" s="38" t="s">
        <v>134</v>
      </c>
      <c r="F26" s="38"/>
      <c r="G26" s="38"/>
      <c r="H26" s="39">
        <f>H27</f>
        <v>1073.2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84" customFormat="1" ht="10.5" customHeight="1">
      <c r="A27" s="53" t="s">
        <v>27</v>
      </c>
      <c r="B27" s="55" t="s">
        <v>125</v>
      </c>
      <c r="C27" s="59">
        <v>892</v>
      </c>
      <c r="D27" s="53" t="s">
        <v>7</v>
      </c>
      <c r="E27" s="53" t="s">
        <v>135</v>
      </c>
      <c r="F27" s="53" t="s">
        <v>102</v>
      </c>
      <c r="G27" s="40"/>
      <c r="H27" s="64">
        <v>1073.2</v>
      </c>
      <c r="I27" s="24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  <row r="28" spans="1:27" s="84" customFormat="1" ht="10.5" customHeight="1">
      <c r="A28" s="53"/>
      <c r="B28" s="56" t="s">
        <v>298</v>
      </c>
      <c r="C28" s="72"/>
      <c r="D28" s="53"/>
      <c r="E28" s="53"/>
      <c r="F28" s="53"/>
      <c r="G28" s="40"/>
      <c r="H28" s="64"/>
      <c r="I28" s="24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</row>
    <row r="29" spans="1:27" s="2" customFormat="1" ht="11.25" customHeight="1">
      <c r="A29" s="66" t="s">
        <v>29</v>
      </c>
      <c r="B29" s="50" t="s">
        <v>118</v>
      </c>
      <c r="C29" s="50">
        <v>892</v>
      </c>
      <c r="D29" s="66" t="s">
        <v>7</v>
      </c>
      <c r="E29" s="66" t="s">
        <v>136</v>
      </c>
      <c r="F29" s="61"/>
      <c r="G29" s="40"/>
      <c r="H29" s="69">
        <f>SUM(H30)</f>
        <v>280.8</v>
      </c>
      <c r="I29" s="2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s="2" customFormat="1" ht="12" customHeight="1">
      <c r="A30" s="82" t="s">
        <v>30</v>
      </c>
      <c r="B30" s="55" t="s">
        <v>125</v>
      </c>
      <c r="C30" s="57">
        <v>892</v>
      </c>
      <c r="D30" s="61" t="s">
        <v>7</v>
      </c>
      <c r="E30" s="61" t="s">
        <v>136</v>
      </c>
      <c r="F30" s="61" t="s">
        <v>102</v>
      </c>
      <c r="G30" s="40"/>
      <c r="H30" s="62">
        <v>280.8</v>
      </c>
      <c r="I30" s="2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s="2" customFormat="1" ht="11.25" customHeight="1">
      <c r="A31" s="53"/>
      <c r="B31" s="56" t="s">
        <v>298</v>
      </c>
      <c r="C31" s="59"/>
      <c r="D31" s="53"/>
      <c r="E31" s="53"/>
      <c r="F31" s="53"/>
      <c r="G31" s="40"/>
      <c r="H31" s="64"/>
      <c r="I31" s="2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s="5" customFormat="1" ht="12" customHeight="1">
      <c r="A32" s="38" t="s">
        <v>111</v>
      </c>
      <c r="B32" s="35" t="s">
        <v>58</v>
      </c>
      <c r="C32" s="35">
        <v>892</v>
      </c>
      <c r="D32" s="38" t="s">
        <v>7</v>
      </c>
      <c r="E32" s="38" t="s">
        <v>137</v>
      </c>
      <c r="F32" s="38"/>
      <c r="G32" s="38"/>
      <c r="H32" s="39">
        <f>H33+H35+H36</f>
        <v>4472.9</v>
      </c>
      <c r="I32" s="2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s="5" customFormat="1" ht="12" customHeight="1">
      <c r="A33" s="61" t="s">
        <v>112</v>
      </c>
      <c r="B33" s="55" t="s">
        <v>125</v>
      </c>
      <c r="C33" s="57">
        <v>892</v>
      </c>
      <c r="D33" s="61" t="s">
        <v>7</v>
      </c>
      <c r="E33" s="61" t="s">
        <v>137</v>
      </c>
      <c r="F33" s="61" t="s">
        <v>102</v>
      </c>
      <c r="G33" s="38"/>
      <c r="H33" s="62">
        <v>1737.1</v>
      </c>
      <c r="I33" s="23"/>
      <c r="J33" s="104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s="5" customFormat="1" ht="12" customHeight="1">
      <c r="A34" s="53"/>
      <c r="B34" s="56" t="s">
        <v>298</v>
      </c>
      <c r="C34" s="59"/>
      <c r="D34" s="53"/>
      <c r="E34" s="53"/>
      <c r="F34" s="53"/>
      <c r="G34" s="38"/>
      <c r="H34" s="64"/>
      <c r="I34" s="23"/>
      <c r="J34" s="10"/>
      <c r="K34" s="10"/>
      <c r="L34" s="10"/>
      <c r="M34" s="10"/>
      <c r="N34" s="10"/>
      <c r="O34" s="104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" customHeight="1">
      <c r="A35" s="40" t="s">
        <v>113</v>
      </c>
      <c r="B35" s="41" t="s">
        <v>299</v>
      </c>
      <c r="C35" s="42">
        <v>892</v>
      </c>
      <c r="D35" s="40" t="s">
        <v>7</v>
      </c>
      <c r="E35" s="40" t="s">
        <v>137</v>
      </c>
      <c r="F35" s="40" t="s">
        <v>22</v>
      </c>
      <c r="G35" s="40"/>
      <c r="H35" s="31">
        <v>2710.1</v>
      </c>
      <c r="I35" s="2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40" t="s">
        <v>114</v>
      </c>
      <c r="B36" s="41" t="s">
        <v>104</v>
      </c>
      <c r="C36" s="42">
        <v>892</v>
      </c>
      <c r="D36" s="40" t="s">
        <v>7</v>
      </c>
      <c r="E36" s="40" t="s">
        <v>137</v>
      </c>
      <c r="F36" s="40" t="s">
        <v>105</v>
      </c>
      <c r="G36" s="40"/>
      <c r="H36" s="31">
        <v>25.7</v>
      </c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1.25" customHeight="1">
      <c r="A37" s="38" t="s">
        <v>275</v>
      </c>
      <c r="B37" s="35" t="s">
        <v>193</v>
      </c>
      <c r="C37" s="35">
        <v>892</v>
      </c>
      <c r="D37" s="38" t="s">
        <v>194</v>
      </c>
      <c r="E37" s="40"/>
      <c r="F37" s="40"/>
      <c r="G37" s="40"/>
      <c r="H37" s="39">
        <f>H38</f>
        <v>84</v>
      </c>
      <c r="I37" s="2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1.25" customHeight="1">
      <c r="A38" s="66" t="s">
        <v>277</v>
      </c>
      <c r="B38" s="49" t="s">
        <v>300</v>
      </c>
      <c r="C38" s="50">
        <v>892</v>
      </c>
      <c r="D38" s="66" t="s">
        <v>194</v>
      </c>
      <c r="E38" s="66" t="s">
        <v>138</v>
      </c>
      <c r="F38" s="66"/>
      <c r="G38" s="38"/>
      <c r="H38" s="69">
        <f>H40</f>
        <v>84</v>
      </c>
      <c r="I38" s="24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1.25" customHeight="1">
      <c r="A39" s="71"/>
      <c r="B39" s="73" t="s">
        <v>301</v>
      </c>
      <c r="C39" s="67"/>
      <c r="D39" s="71"/>
      <c r="E39" s="71"/>
      <c r="F39" s="71"/>
      <c r="G39" s="38"/>
      <c r="H39" s="70"/>
      <c r="I39" s="24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85" t="s">
        <v>276</v>
      </c>
      <c r="B40" s="88" t="s">
        <v>104</v>
      </c>
      <c r="C40" s="86">
        <v>892</v>
      </c>
      <c r="D40" s="85" t="s">
        <v>194</v>
      </c>
      <c r="E40" s="85" t="s">
        <v>138</v>
      </c>
      <c r="F40" s="85" t="s">
        <v>105</v>
      </c>
      <c r="G40" s="38"/>
      <c r="H40" s="87">
        <v>84</v>
      </c>
      <c r="I40" s="24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75" customHeight="1">
      <c r="A41" s="40"/>
      <c r="B41" s="35" t="s">
        <v>215</v>
      </c>
      <c r="C41" s="35">
        <v>932</v>
      </c>
      <c r="D41" s="38"/>
      <c r="E41" s="38"/>
      <c r="F41" s="38"/>
      <c r="G41" s="38"/>
      <c r="H41" s="39">
        <v>5600</v>
      </c>
      <c r="I41" s="24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38" t="s">
        <v>33</v>
      </c>
      <c r="B42" s="35" t="s">
        <v>17</v>
      </c>
      <c r="C42" s="35">
        <v>932</v>
      </c>
      <c r="D42" s="38"/>
      <c r="E42" s="38"/>
      <c r="F42" s="38"/>
      <c r="G42" s="38"/>
      <c r="H42" s="39">
        <v>5600</v>
      </c>
      <c r="I42" s="24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1.25" customHeight="1">
      <c r="A43" s="38" t="s">
        <v>34</v>
      </c>
      <c r="B43" s="35" t="s">
        <v>302</v>
      </c>
      <c r="C43" s="35">
        <v>932</v>
      </c>
      <c r="D43" s="38" t="s">
        <v>217</v>
      </c>
      <c r="E43" s="38"/>
      <c r="F43" s="38"/>
      <c r="G43" s="38"/>
      <c r="H43" s="39">
        <v>5600</v>
      </c>
      <c r="I43" s="2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1.25" customHeight="1">
      <c r="A44" s="38" t="s">
        <v>35</v>
      </c>
      <c r="B44" s="35" t="s">
        <v>216</v>
      </c>
      <c r="C44" s="35">
        <v>932</v>
      </c>
      <c r="D44" s="38" t="s">
        <v>217</v>
      </c>
      <c r="E44" s="38" t="s">
        <v>218</v>
      </c>
      <c r="F44" s="38"/>
      <c r="G44" s="38"/>
      <c r="H44" s="39">
        <v>5600</v>
      </c>
      <c r="I44" s="24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40" t="s">
        <v>36</v>
      </c>
      <c r="B45" s="41" t="s">
        <v>299</v>
      </c>
      <c r="C45" s="42">
        <v>932</v>
      </c>
      <c r="D45" s="40" t="s">
        <v>217</v>
      </c>
      <c r="E45" s="40" t="s">
        <v>218</v>
      </c>
      <c r="F45" s="40" t="s">
        <v>22</v>
      </c>
      <c r="G45" s="40"/>
      <c r="H45" s="31">
        <v>5600</v>
      </c>
      <c r="I45" s="24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" customHeight="1">
      <c r="A46" s="40"/>
      <c r="B46" s="35" t="s">
        <v>284</v>
      </c>
      <c r="C46" s="35">
        <v>971</v>
      </c>
      <c r="D46" s="40"/>
      <c r="E46" s="40"/>
      <c r="F46" s="40"/>
      <c r="G46" s="40"/>
      <c r="H46" s="39">
        <f>SUM(H48,H68,H79,H86,H91,H112,H148,H155,H167,H172)+H71</f>
        <v>130914.5</v>
      </c>
      <c r="I46" s="24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2" customFormat="1" ht="12" customHeight="1">
      <c r="A47" s="66" t="s">
        <v>80</v>
      </c>
      <c r="B47" s="35" t="s">
        <v>17</v>
      </c>
      <c r="C47" s="50">
        <v>971</v>
      </c>
      <c r="D47" s="66" t="s">
        <v>4</v>
      </c>
      <c r="E47" s="66"/>
      <c r="F47" s="66"/>
      <c r="G47" s="38"/>
      <c r="H47" s="69">
        <f>SUM(H48,H68+H71)</f>
        <v>29660.1</v>
      </c>
      <c r="I47" s="23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1.25" customHeight="1">
      <c r="A48" s="66" t="s">
        <v>38</v>
      </c>
      <c r="B48" s="50" t="s">
        <v>178</v>
      </c>
      <c r="C48" s="50">
        <v>971</v>
      </c>
      <c r="D48" s="66" t="s">
        <v>14</v>
      </c>
      <c r="E48" s="66"/>
      <c r="F48" s="66"/>
      <c r="G48" s="38"/>
      <c r="H48" s="69">
        <f>SUM(H51,H54,H60,H63)</f>
        <v>23216.1</v>
      </c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1.25" customHeight="1">
      <c r="A49" s="52"/>
      <c r="B49" s="58" t="s">
        <v>179</v>
      </c>
      <c r="C49" s="58"/>
      <c r="D49" s="52"/>
      <c r="E49" s="52"/>
      <c r="F49" s="52"/>
      <c r="G49" s="38"/>
      <c r="H49" s="63"/>
      <c r="I49" s="2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52"/>
      <c r="B50" s="58" t="s">
        <v>303</v>
      </c>
      <c r="C50" s="58"/>
      <c r="D50" s="52"/>
      <c r="E50" s="52"/>
      <c r="F50" s="52"/>
      <c r="G50" s="38"/>
      <c r="H50" s="63"/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3.5" customHeight="1">
      <c r="A51" s="38" t="s">
        <v>39</v>
      </c>
      <c r="B51" s="35" t="s">
        <v>31</v>
      </c>
      <c r="C51" s="35">
        <v>971</v>
      </c>
      <c r="D51" s="38" t="s">
        <v>14</v>
      </c>
      <c r="E51" s="38" t="s">
        <v>139</v>
      </c>
      <c r="F51" s="38"/>
      <c r="G51" s="38"/>
      <c r="H51" s="39">
        <f>SUM(H52)</f>
        <v>1274.6</v>
      </c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61" t="s">
        <v>40</v>
      </c>
      <c r="B52" s="55" t="s">
        <v>125</v>
      </c>
      <c r="C52" s="57">
        <v>971</v>
      </c>
      <c r="D52" s="61" t="s">
        <v>14</v>
      </c>
      <c r="E52" s="61" t="s">
        <v>139</v>
      </c>
      <c r="F52" s="61" t="s">
        <v>102</v>
      </c>
      <c r="G52" s="40"/>
      <c r="H52" s="62">
        <v>1274.6</v>
      </c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" customHeight="1">
      <c r="A53" s="53"/>
      <c r="B53" s="56" t="s">
        <v>298</v>
      </c>
      <c r="C53" s="59"/>
      <c r="D53" s="53"/>
      <c r="E53" s="53"/>
      <c r="F53" s="53"/>
      <c r="G53" s="40"/>
      <c r="H53" s="64"/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" customHeight="1">
      <c r="A54" s="66" t="s">
        <v>219</v>
      </c>
      <c r="B54" s="50" t="s">
        <v>59</v>
      </c>
      <c r="C54" s="50">
        <v>971</v>
      </c>
      <c r="D54" s="66" t="s">
        <v>14</v>
      </c>
      <c r="E54" s="66" t="s">
        <v>140</v>
      </c>
      <c r="F54" s="66"/>
      <c r="G54" s="38"/>
      <c r="H54" s="69">
        <f>H56+H58+H59</f>
        <v>19331.7</v>
      </c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71"/>
      <c r="B55" s="67" t="s">
        <v>60</v>
      </c>
      <c r="C55" s="67"/>
      <c r="D55" s="71"/>
      <c r="E55" s="71"/>
      <c r="F55" s="71"/>
      <c r="G55" s="38"/>
      <c r="H55" s="70"/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61" t="s">
        <v>278</v>
      </c>
      <c r="B56" s="55" t="s">
        <v>125</v>
      </c>
      <c r="C56" s="57">
        <v>971</v>
      </c>
      <c r="D56" s="61" t="s">
        <v>14</v>
      </c>
      <c r="E56" s="61" t="s">
        <v>140</v>
      </c>
      <c r="F56" s="61" t="s">
        <v>102</v>
      </c>
      <c r="G56" s="40"/>
      <c r="H56" s="62">
        <v>16655.9</v>
      </c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53"/>
      <c r="B57" s="56" t="s">
        <v>298</v>
      </c>
      <c r="C57" s="59"/>
      <c r="D57" s="53"/>
      <c r="E57" s="53"/>
      <c r="F57" s="53"/>
      <c r="G57" s="40"/>
      <c r="H57" s="64"/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" customHeight="1">
      <c r="A58" s="40" t="s">
        <v>279</v>
      </c>
      <c r="B58" s="41" t="s">
        <v>299</v>
      </c>
      <c r="C58" s="42">
        <v>971</v>
      </c>
      <c r="D58" s="40" t="s">
        <v>14</v>
      </c>
      <c r="E58" s="40" t="s">
        <v>140</v>
      </c>
      <c r="F58" s="40" t="s">
        <v>22</v>
      </c>
      <c r="G58" s="40"/>
      <c r="H58" s="31">
        <v>2660.1</v>
      </c>
      <c r="I58" s="23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 customHeight="1">
      <c r="A59" s="40" t="s">
        <v>280</v>
      </c>
      <c r="B59" s="41" t="s">
        <v>104</v>
      </c>
      <c r="C59" s="42">
        <v>971</v>
      </c>
      <c r="D59" s="40" t="s">
        <v>14</v>
      </c>
      <c r="E59" s="40" t="s">
        <v>140</v>
      </c>
      <c r="F59" s="40" t="s">
        <v>105</v>
      </c>
      <c r="G59" s="40"/>
      <c r="H59" s="31">
        <v>15.7</v>
      </c>
      <c r="I59" s="24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1.25" customHeight="1">
      <c r="A60" s="66" t="s">
        <v>220</v>
      </c>
      <c r="B60" s="50" t="s">
        <v>99</v>
      </c>
      <c r="C60" s="50">
        <v>971</v>
      </c>
      <c r="D60" s="66" t="s">
        <v>14</v>
      </c>
      <c r="E60" s="66" t="s">
        <v>165</v>
      </c>
      <c r="F60" s="66"/>
      <c r="G60" s="38"/>
      <c r="H60" s="69">
        <f>SUM(H62)</f>
        <v>7.2</v>
      </c>
      <c r="I60" s="23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" customHeight="1">
      <c r="A61" s="71"/>
      <c r="B61" s="67" t="s">
        <v>295</v>
      </c>
      <c r="C61" s="67"/>
      <c r="D61" s="71"/>
      <c r="E61" s="71"/>
      <c r="F61" s="71"/>
      <c r="G61" s="38"/>
      <c r="H61" s="70"/>
      <c r="I61" s="23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1.25" customHeight="1">
      <c r="A62" s="40" t="s">
        <v>281</v>
      </c>
      <c r="B62" s="41" t="s">
        <v>299</v>
      </c>
      <c r="C62" s="42">
        <v>971</v>
      </c>
      <c r="D62" s="40" t="s">
        <v>14</v>
      </c>
      <c r="E62" s="40" t="s">
        <v>165</v>
      </c>
      <c r="F62" s="40" t="s">
        <v>22</v>
      </c>
      <c r="G62" s="40"/>
      <c r="H62" s="31">
        <v>7.2</v>
      </c>
      <c r="I62" s="23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1.25" customHeight="1">
      <c r="A63" s="66" t="s">
        <v>221</v>
      </c>
      <c r="B63" s="50" t="s">
        <v>100</v>
      </c>
      <c r="C63" s="50">
        <v>971</v>
      </c>
      <c r="D63" s="66" t="s">
        <v>14</v>
      </c>
      <c r="E63" s="66" t="s">
        <v>166</v>
      </c>
      <c r="F63" s="66"/>
      <c r="G63" s="38"/>
      <c r="H63" s="69">
        <f>H65+H67</f>
        <v>2602.6</v>
      </c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1.25" customHeight="1">
      <c r="A64" s="71"/>
      <c r="B64" s="67" t="s">
        <v>296</v>
      </c>
      <c r="C64" s="67"/>
      <c r="D64" s="71"/>
      <c r="E64" s="71"/>
      <c r="F64" s="71"/>
      <c r="G64" s="38"/>
      <c r="H64" s="70"/>
      <c r="I64" s="23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1.25" customHeight="1">
      <c r="A65" s="61" t="s">
        <v>282</v>
      </c>
      <c r="B65" s="55" t="s">
        <v>125</v>
      </c>
      <c r="C65" s="57">
        <v>971</v>
      </c>
      <c r="D65" s="61" t="s">
        <v>14</v>
      </c>
      <c r="E65" s="61" t="s">
        <v>166</v>
      </c>
      <c r="F65" s="61" t="s">
        <v>102</v>
      </c>
      <c r="G65" s="40"/>
      <c r="H65" s="62">
        <v>2405.2</v>
      </c>
      <c r="I65" s="23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1.25" customHeight="1">
      <c r="A66" s="53"/>
      <c r="B66" s="56" t="s">
        <v>298</v>
      </c>
      <c r="C66" s="59"/>
      <c r="D66" s="53"/>
      <c r="E66" s="53"/>
      <c r="F66" s="53"/>
      <c r="G66" s="40"/>
      <c r="H66" s="64"/>
      <c r="I66" s="23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1.25" customHeight="1">
      <c r="A67" s="40" t="s">
        <v>283</v>
      </c>
      <c r="B67" s="41" t="s">
        <v>299</v>
      </c>
      <c r="C67" s="42">
        <v>971</v>
      </c>
      <c r="D67" s="40" t="s">
        <v>14</v>
      </c>
      <c r="E67" s="40" t="s">
        <v>166</v>
      </c>
      <c r="F67" s="40" t="s">
        <v>22</v>
      </c>
      <c r="G67" s="40"/>
      <c r="H67" s="31">
        <v>197.4</v>
      </c>
      <c r="I67" s="23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s="2" customFormat="1" ht="12.75" customHeight="1">
      <c r="A68" s="38" t="s">
        <v>222</v>
      </c>
      <c r="B68" s="35" t="s">
        <v>32</v>
      </c>
      <c r="C68" s="35">
        <v>971</v>
      </c>
      <c r="D68" s="38" t="s">
        <v>61</v>
      </c>
      <c r="E68" s="38"/>
      <c r="F68" s="38"/>
      <c r="G68" s="38"/>
      <c r="H68" s="39">
        <f>SUM(H69)</f>
        <v>100</v>
      </c>
      <c r="I68" s="2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s="2" customFormat="1" ht="12.75" customHeight="1">
      <c r="A69" s="38" t="s">
        <v>223</v>
      </c>
      <c r="B69" s="35" t="s">
        <v>115</v>
      </c>
      <c r="C69" s="35">
        <v>971</v>
      </c>
      <c r="D69" s="38" t="s">
        <v>61</v>
      </c>
      <c r="E69" s="38" t="s">
        <v>141</v>
      </c>
      <c r="F69" s="38"/>
      <c r="G69" s="38"/>
      <c r="H69" s="39">
        <f>SUM(H70)</f>
        <v>100</v>
      </c>
      <c r="I69" s="23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2" customFormat="1" ht="12.75" customHeight="1">
      <c r="A70" s="40" t="s">
        <v>224</v>
      </c>
      <c r="B70" s="41" t="s">
        <v>104</v>
      </c>
      <c r="C70" s="42">
        <v>971</v>
      </c>
      <c r="D70" s="40" t="s">
        <v>61</v>
      </c>
      <c r="E70" s="40" t="s">
        <v>141</v>
      </c>
      <c r="F70" s="40" t="s">
        <v>105</v>
      </c>
      <c r="G70" s="40"/>
      <c r="H70" s="31">
        <v>100</v>
      </c>
      <c r="I70" s="24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2" customFormat="1" ht="12.75" customHeight="1">
      <c r="A71" s="38" t="s">
        <v>225</v>
      </c>
      <c r="B71" s="35" t="s">
        <v>193</v>
      </c>
      <c r="C71" s="35">
        <v>971</v>
      </c>
      <c r="D71" s="38" t="s">
        <v>194</v>
      </c>
      <c r="E71" s="40"/>
      <c r="F71" s="40"/>
      <c r="G71" s="40"/>
      <c r="H71" s="39">
        <f>H72+H74+H76</f>
        <v>6344</v>
      </c>
      <c r="I71" s="24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s="2" customFormat="1" ht="12.75" customHeight="1">
      <c r="A72" s="38" t="s">
        <v>226</v>
      </c>
      <c r="B72" s="35" t="s">
        <v>196</v>
      </c>
      <c r="C72" s="35">
        <v>971</v>
      </c>
      <c r="D72" s="38" t="s">
        <v>194</v>
      </c>
      <c r="E72" s="38" t="s">
        <v>195</v>
      </c>
      <c r="F72" s="40"/>
      <c r="G72" s="40"/>
      <c r="H72" s="39">
        <f>H73</f>
        <v>45</v>
      </c>
      <c r="I72" s="24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2" customFormat="1" ht="12.75" customHeight="1">
      <c r="A73" s="40" t="s">
        <v>227</v>
      </c>
      <c r="B73" s="41" t="s">
        <v>299</v>
      </c>
      <c r="C73" s="42">
        <v>971</v>
      </c>
      <c r="D73" s="40" t="s">
        <v>194</v>
      </c>
      <c r="E73" s="40" t="s">
        <v>195</v>
      </c>
      <c r="F73" s="40" t="s">
        <v>22</v>
      </c>
      <c r="G73" s="40"/>
      <c r="H73" s="31">
        <v>45</v>
      </c>
      <c r="I73" s="24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s="2" customFormat="1" ht="12.75" customHeight="1">
      <c r="A74" s="38" t="s">
        <v>228</v>
      </c>
      <c r="B74" s="35" t="s">
        <v>198</v>
      </c>
      <c r="C74" s="35">
        <v>971</v>
      </c>
      <c r="D74" s="38" t="s">
        <v>194</v>
      </c>
      <c r="E74" s="38" t="s">
        <v>197</v>
      </c>
      <c r="F74" s="40"/>
      <c r="G74" s="40"/>
      <c r="H74" s="39">
        <f>H75</f>
        <v>6200</v>
      </c>
      <c r="I74" s="24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s="2" customFormat="1" ht="12.75" customHeight="1">
      <c r="A75" s="40" t="s">
        <v>229</v>
      </c>
      <c r="B75" s="41" t="s">
        <v>299</v>
      </c>
      <c r="C75" s="42">
        <v>971</v>
      </c>
      <c r="D75" s="40" t="s">
        <v>194</v>
      </c>
      <c r="E75" s="40" t="s">
        <v>197</v>
      </c>
      <c r="F75" s="40" t="s">
        <v>22</v>
      </c>
      <c r="G75" s="40"/>
      <c r="H75" s="31">
        <v>6200</v>
      </c>
      <c r="I75" s="24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s="2" customFormat="1" ht="12.75" customHeight="1">
      <c r="A76" s="66" t="s">
        <v>230</v>
      </c>
      <c r="B76" s="50" t="s">
        <v>199</v>
      </c>
      <c r="C76" s="50">
        <v>971</v>
      </c>
      <c r="D76" s="66" t="s">
        <v>194</v>
      </c>
      <c r="E76" s="66" t="s">
        <v>201</v>
      </c>
      <c r="F76" s="66"/>
      <c r="G76" s="38"/>
      <c r="H76" s="69">
        <f>H78</f>
        <v>99</v>
      </c>
      <c r="I76" s="24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2" customFormat="1" ht="12.75" customHeight="1">
      <c r="A77" s="52"/>
      <c r="B77" s="58" t="s">
        <v>200</v>
      </c>
      <c r="C77" s="58"/>
      <c r="D77" s="52"/>
      <c r="E77" s="52"/>
      <c r="F77" s="52"/>
      <c r="G77" s="38"/>
      <c r="H77" s="63"/>
      <c r="I77" s="24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s="2" customFormat="1" ht="12.75" customHeight="1">
      <c r="A78" s="40" t="s">
        <v>231</v>
      </c>
      <c r="B78" s="41" t="s">
        <v>299</v>
      </c>
      <c r="C78" s="42">
        <v>971</v>
      </c>
      <c r="D78" s="40" t="s">
        <v>194</v>
      </c>
      <c r="E78" s="40" t="s">
        <v>201</v>
      </c>
      <c r="F78" s="40" t="s">
        <v>22</v>
      </c>
      <c r="G78" s="40"/>
      <c r="H78" s="31">
        <v>99</v>
      </c>
      <c r="I78" s="24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s="2" customFormat="1" ht="12" customHeight="1">
      <c r="A79" s="38" t="s">
        <v>119</v>
      </c>
      <c r="B79" s="35" t="s">
        <v>62</v>
      </c>
      <c r="C79" s="35">
        <v>971</v>
      </c>
      <c r="D79" s="38" t="s">
        <v>8</v>
      </c>
      <c r="E79" s="38"/>
      <c r="F79" s="38"/>
      <c r="G79" s="38"/>
      <c r="H79" s="39">
        <f>SUM(H80)</f>
        <v>50</v>
      </c>
      <c r="I79" s="24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s="2" customFormat="1" ht="12" customHeight="1">
      <c r="A80" s="66" t="s">
        <v>44</v>
      </c>
      <c r="B80" s="50" t="s">
        <v>88</v>
      </c>
      <c r="C80" s="50">
        <v>971</v>
      </c>
      <c r="D80" s="66" t="s">
        <v>9</v>
      </c>
      <c r="E80" s="66"/>
      <c r="F80" s="66"/>
      <c r="G80" s="38"/>
      <c r="H80" s="69">
        <f>SUM(H82)</f>
        <v>50</v>
      </c>
      <c r="I80" s="23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s="2" customFormat="1" ht="10.5" customHeight="1">
      <c r="A81" s="54"/>
      <c r="B81" s="67" t="s">
        <v>87</v>
      </c>
      <c r="C81" s="60"/>
      <c r="D81" s="54"/>
      <c r="E81" s="54"/>
      <c r="F81" s="54"/>
      <c r="G81" s="40"/>
      <c r="H81" s="70"/>
      <c r="I81" s="24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s="2" customFormat="1" ht="12.75" customHeight="1">
      <c r="A82" s="66" t="s">
        <v>45</v>
      </c>
      <c r="B82" s="50" t="s">
        <v>180</v>
      </c>
      <c r="C82" s="50">
        <v>971</v>
      </c>
      <c r="D82" s="66" t="s">
        <v>9</v>
      </c>
      <c r="E82" s="66" t="s">
        <v>142</v>
      </c>
      <c r="F82" s="66"/>
      <c r="G82" s="38"/>
      <c r="H82" s="69">
        <f>SUM(H85)</f>
        <v>50</v>
      </c>
      <c r="I82" s="24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s="2" customFormat="1" ht="12.75" customHeight="1">
      <c r="A83" s="52"/>
      <c r="B83" s="15" t="s">
        <v>203</v>
      </c>
      <c r="C83" s="58"/>
      <c r="D83" s="52"/>
      <c r="E83" s="52"/>
      <c r="F83" s="52"/>
      <c r="G83" s="38"/>
      <c r="H83" s="63"/>
      <c r="I83" s="24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s="2" customFormat="1" ht="12.75" customHeight="1">
      <c r="A84" s="110"/>
      <c r="B84" s="67" t="s">
        <v>181</v>
      </c>
      <c r="C84" s="111"/>
      <c r="D84" s="71"/>
      <c r="E84" s="71"/>
      <c r="F84" s="71"/>
      <c r="G84" s="38"/>
      <c r="H84" s="70"/>
      <c r="I84" s="24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s="2" customFormat="1" ht="12.75" customHeight="1">
      <c r="A85" s="61" t="s">
        <v>120</v>
      </c>
      <c r="B85" s="41" t="s">
        <v>299</v>
      </c>
      <c r="C85" s="57">
        <v>971</v>
      </c>
      <c r="D85" s="61" t="s">
        <v>9</v>
      </c>
      <c r="E85" s="61" t="s">
        <v>142</v>
      </c>
      <c r="F85" s="61" t="s">
        <v>22</v>
      </c>
      <c r="G85" s="61"/>
      <c r="H85" s="62">
        <v>50</v>
      </c>
      <c r="I85" s="24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3.5" customHeight="1">
      <c r="A86" s="38" t="s">
        <v>232</v>
      </c>
      <c r="B86" s="35" t="s">
        <v>78</v>
      </c>
      <c r="C86" s="35">
        <v>971</v>
      </c>
      <c r="D86" s="38" t="s">
        <v>77</v>
      </c>
      <c r="E86" s="40"/>
      <c r="F86" s="40"/>
      <c r="G86" s="40"/>
      <c r="H86" s="39">
        <f>H87</f>
        <v>62.9</v>
      </c>
      <c r="I86" s="24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38" t="s">
        <v>46</v>
      </c>
      <c r="B87" s="35" t="s">
        <v>79</v>
      </c>
      <c r="C87" s="35">
        <v>971</v>
      </c>
      <c r="D87" s="38" t="s">
        <v>76</v>
      </c>
      <c r="E87" s="40"/>
      <c r="F87" s="40"/>
      <c r="G87" s="40"/>
      <c r="H87" s="39">
        <f>H88</f>
        <v>62.9</v>
      </c>
      <c r="I87" s="23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 customHeight="1">
      <c r="A88" s="92" t="s">
        <v>48</v>
      </c>
      <c r="B88" s="49" t="s">
        <v>109</v>
      </c>
      <c r="C88" s="94">
        <v>971</v>
      </c>
      <c r="D88" s="92" t="s">
        <v>76</v>
      </c>
      <c r="E88" s="92" t="s">
        <v>143</v>
      </c>
      <c r="F88" s="92"/>
      <c r="G88" s="66"/>
      <c r="H88" s="93">
        <v>62.9</v>
      </c>
      <c r="I88" s="23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 customHeight="1">
      <c r="A89" s="74"/>
      <c r="B89" s="73" t="s">
        <v>294</v>
      </c>
      <c r="C89" s="74"/>
      <c r="D89" s="75"/>
      <c r="E89" s="75"/>
      <c r="F89" s="75"/>
      <c r="G89" s="96"/>
      <c r="H89" s="74"/>
      <c r="I89" s="24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 customHeight="1">
      <c r="A90" s="43" t="s">
        <v>205</v>
      </c>
      <c r="B90" s="41" t="s">
        <v>299</v>
      </c>
      <c r="C90" s="44">
        <v>971</v>
      </c>
      <c r="D90" s="43" t="s">
        <v>76</v>
      </c>
      <c r="E90" s="44">
        <v>5100000120</v>
      </c>
      <c r="F90" s="44">
        <v>200</v>
      </c>
      <c r="G90" s="42"/>
      <c r="H90" s="45">
        <v>62.9</v>
      </c>
      <c r="I90" s="24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1.25" customHeight="1">
      <c r="A91" s="34">
        <v>6</v>
      </c>
      <c r="B91" s="35" t="s">
        <v>37</v>
      </c>
      <c r="C91" s="35">
        <v>971</v>
      </c>
      <c r="D91" s="38" t="s">
        <v>5</v>
      </c>
      <c r="E91" s="38"/>
      <c r="F91" s="38"/>
      <c r="G91" s="38"/>
      <c r="H91" s="39">
        <f>SUM(H92)</f>
        <v>67552</v>
      </c>
      <c r="I91" s="24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" customHeight="1">
      <c r="A92" s="38" t="s">
        <v>73</v>
      </c>
      <c r="B92" s="35" t="s">
        <v>41</v>
      </c>
      <c r="C92" s="35">
        <v>971</v>
      </c>
      <c r="D92" s="38" t="s">
        <v>42</v>
      </c>
      <c r="E92" s="38"/>
      <c r="F92" s="38"/>
      <c r="G92" s="38"/>
      <c r="H92" s="39">
        <f>SUM(H93,H96,H98,H101,H103,H106)</f>
        <v>67552</v>
      </c>
      <c r="I92" s="24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 customHeight="1">
      <c r="A93" s="66" t="s">
        <v>50</v>
      </c>
      <c r="B93" s="50" t="s">
        <v>90</v>
      </c>
      <c r="C93" s="50">
        <v>971</v>
      </c>
      <c r="D93" s="66" t="s">
        <v>42</v>
      </c>
      <c r="E93" s="66" t="s">
        <v>144</v>
      </c>
      <c r="F93" s="66"/>
      <c r="G93" s="38"/>
      <c r="H93" s="69">
        <f>SUM(H95)</f>
        <v>33051.7</v>
      </c>
      <c r="I93" s="24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9.75" customHeight="1">
      <c r="A94" s="71"/>
      <c r="B94" s="67" t="s">
        <v>89</v>
      </c>
      <c r="C94" s="67"/>
      <c r="D94" s="71"/>
      <c r="E94" s="71"/>
      <c r="F94" s="71"/>
      <c r="G94" s="38"/>
      <c r="H94" s="70"/>
      <c r="I94" s="2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" customHeight="1">
      <c r="A95" s="40" t="s">
        <v>51</v>
      </c>
      <c r="B95" s="41" t="s">
        <v>299</v>
      </c>
      <c r="C95" s="42">
        <v>971</v>
      </c>
      <c r="D95" s="40" t="s">
        <v>42</v>
      </c>
      <c r="E95" s="40" t="s">
        <v>144</v>
      </c>
      <c r="F95" s="40" t="s">
        <v>22</v>
      </c>
      <c r="G95" s="40"/>
      <c r="H95" s="31">
        <v>33051.7</v>
      </c>
      <c r="I95" s="2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 customHeight="1">
      <c r="A96" s="38" t="s">
        <v>233</v>
      </c>
      <c r="B96" s="35" t="s">
        <v>75</v>
      </c>
      <c r="C96" s="35">
        <v>971</v>
      </c>
      <c r="D96" s="38" t="s">
        <v>42</v>
      </c>
      <c r="E96" s="38" t="s">
        <v>145</v>
      </c>
      <c r="F96" s="38"/>
      <c r="G96" s="38"/>
      <c r="H96" s="39">
        <f>H97</f>
        <v>222.7</v>
      </c>
      <c r="I96" s="24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4.25" customHeight="1">
      <c r="A97" s="40" t="s">
        <v>234</v>
      </c>
      <c r="B97" s="41" t="s">
        <v>299</v>
      </c>
      <c r="C97" s="42">
        <v>971</v>
      </c>
      <c r="D97" s="40" t="s">
        <v>42</v>
      </c>
      <c r="E97" s="40" t="s">
        <v>145</v>
      </c>
      <c r="F97" s="40" t="s">
        <v>22</v>
      </c>
      <c r="G97" s="40"/>
      <c r="H97" s="31">
        <v>222.7</v>
      </c>
      <c r="I97" s="23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 customHeight="1">
      <c r="A98" s="66" t="s">
        <v>235</v>
      </c>
      <c r="B98" s="50" t="s">
        <v>304</v>
      </c>
      <c r="C98" s="50">
        <v>971</v>
      </c>
      <c r="D98" s="66" t="s">
        <v>42</v>
      </c>
      <c r="E98" s="66" t="s">
        <v>146</v>
      </c>
      <c r="F98" s="66"/>
      <c r="G98" s="38"/>
      <c r="H98" s="69">
        <f>SUM(H100)</f>
        <v>250</v>
      </c>
      <c r="I98" s="25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0.5" customHeight="1">
      <c r="A99" s="71"/>
      <c r="B99" s="67" t="s">
        <v>132</v>
      </c>
      <c r="C99" s="67"/>
      <c r="D99" s="71"/>
      <c r="E99" s="71"/>
      <c r="F99" s="71"/>
      <c r="G99" s="38"/>
      <c r="H99" s="70"/>
      <c r="I99" s="25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 customHeight="1">
      <c r="A100" s="40" t="s">
        <v>236</v>
      </c>
      <c r="B100" s="41" t="s">
        <v>299</v>
      </c>
      <c r="C100" s="42">
        <v>971</v>
      </c>
      <c r="D100" s="40" t="s">
        <v>42</v>
      </c>
      <c r="E100" s="40" t="s">
        <v>146</v>
      </c>
      <c r="F100" s="40" t="s">
        <v>22</v>
      </c>
      <c r="G100" s="40"/>
      <c r="H100" s="31">
        <v>250</v>
      </c>
      <c r="I100" s="23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 customHeight="1">
      <c r="A101" s="38" t="s">
        <v>237</v>
      </c>
      <c r="B101" s="35" t="s">
        <v>292</v>
      </c>
      <c r="C101" s="35">
        <v>971</v>
      </c>
      <c r="D101" s="38" t="s">
        <v>42</v>
      </c>
      <c r="E101" s="38" t="s">
        <v>147</v>
      </c>
      <c r="F101" s="38"/>
      <c r="G101" s="38"/>
      <c r="H101" s="39">
        <f>SUM(H102)</f>
        <v>12181.7</v>
      </c>
      <c r="I101" s="25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" customHeight="1">
      <c r="A102" s="40" t="s">
        <v>238</v>
      </c>
      <c r="B102" s="41" t="s">
        <v>299</v>
      </c>
      <c r="C102" s="42">
        <v>971</v>
      </c>
      <c r="D102" s="40" t="s">
        <v>42</v>
      </c>
      <c r="E102" s="40" t="s">
        <v>147</v>
      </c>
      <c r="F102" s="40" t="s">
        <v>22</v>
      </c>
      <c r="G102" s="40"/>
      <c r="H102" s="31">
        <v>12181.7</v>
      </c>
      <c r="I102" s="25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" customHeight="1">
      <c r="A103" s="66" t="s">
        <v>239</v>
      </c>
      <c r="B103" s="50" t="s">
        <v>274</v>
      </c>
      <c r="C103" s="50">
        <v>971</v>
      </c>
      <c r="D103" s="66" t="s">
        <v>42</v>
      </c>
      <c r="E103" s="66" t="s">
        <v>148</v>
      </c>
      <c r="F103" s="66"/>
      <c r="G103" s="38"/>
      <c r="H103" s="69">
        <f>SUM(H105)</f>
        <v>1500</v>
      </c>
      <c r="I103" s="23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s="2" customFormat="1" ht="10.5" customHeight="1">
      <c r="A104" s="71"/>
      <c r="B104" s="67" t="s">
        <v>293</v>
      </c>
      <c r="C104" s="67"/>
      <c r="D104" s="71"/>
      <c r="E104" s="71"/>
      <c r="F104" s="71"/>
      <c r="G104" s="38"/>
      <c r="H104" s="70"/>
      <c r="I104" s="11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" customHeight="1">
      <c r="A105" s="40" t="s">
        <v>240</v>
      </c>
      <c r="B105" s="41" t="s">
        <v>299</v>
      </c>
      <c r="C105" s="42">
        <v>971</v>
      </c>
      <c r="D105" s="40" t="s">
        <v>42</v>
      </c>
      <c r="E105" s="40" t="s">
        <v>148</v>
      </c>
      <c r="F105" s="40" t="s">
        <v>22</v>
      </c>
      <c r="G105" s="40"/>
      <c r="H105" s="31">
        <v>1500</v>
      </c>
      <c r="I105" s="11"/>
      <c r="J105" s="83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.75" customHeight="1">
      <c r="A106" s="91" t="s">
        <v>241</v>
      </c>
      <c r="B106" s="94" t="s">
        <v>131</v>
      </c>
      <c r="C106" s="90">
        <v>971</v>
      </c>
      <c r="D106" s="91" t="s">
        <v>42</v>
      </c>
      <c r="E106" s="91" t="s">
        <v>149</v>
      </c>
      <c r="F106" s="91"/>
      <c r="G106" s="46" t="s">
        <v>6</v>
      </c>
      <c r="H106" s="95">
        <f>SUM(H107)</f>
        <v>20345.9</v>
      </c>
      <c r="I106" s="25"/>
      <c r="J106" s="83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.75" customHeight="1">
      <c r="A107" s="40" t="s">
        <v>242</v>
      </c>
      <c r="B107" s="41" t="s">
        <v>299</v>
      </c>
      <c r="C107" s="42">
        <v>971</v>
      </c>
      <c r="D107" s="40" t="s">
        <v>42</v>
      </c>
      <c r="E107" s="40" t="s">
        <v>149</v>
      </c>
      <c r="F107" s="40" t="s">
        <v>22</v>
      </c>
      <c r="G107" s="40"/>
      <c r="H107" s="31">
        <v>20345.9</v>
      </c>
      <c r="I107" s="23"/>
      <c r="J107" s="8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.75" customHeight="1">
      <c r="A108" s="98"/>
      <c r="B108" s="99"/>
      <c r="C108" s="100"/>
      <c r="D108" s="98"/>
      <c r="E108" s="98"/>
      <c r="F108" s="98"/>
      <c r="G108" s="98"/>
      <c r="H108" s="101" t="s">
        <v>117</v>
      </c>
      <c r="I108" s="23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23.25" customHeight="1">
      <c r="A109" s="116" t="s">
        <v>2</v>
      </c>
      <c r="B109" s="132" t="s">
        <v>0</v>
      </c>
      <c r="C109" s="127" t="s">
        <v>97</v>
      </c>
      <c r="D109" s="127" t="s">
        <v>206</v>
      </c>
      <c r="E109" s="127" t="s">
        <v>98</v>
      </c>
      <c r="F109" s="130" t="s">
        <v>106</v>
      </c>
      <c r="G109" s="102"/>
      <c r="H109" s="127" t="s">
        <v>207</v>
      </c>
      <c r="I109" s="25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3.5" customHeight="1">
      <c r="A110" s="117"/>
      <c r="B110" s="133"/>
      <c r="C110" s="135"/>
      <c r="D110" s="128"/>
      <c r="E110" s="128"/>
      <c r="F110" s="128"/>
      <c r="G110" s="102" t="s">
        <v>74</v>
      </c>
      <c r="H110" s="128"/>
      <c r="I110" s="25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1.25" customHeight="1">
      <c r="A111" s="118"/>
      <c r="B111" s="134"/>
      <c r="C111" s="136"/>
      <c r="D111" s="129"/>
      <c r="E111" s="129"/>
      <c r="F111" s="129"/>
      <c r="G111" s="102"/>
      <c r="H111" s="129"/>
      <c r="I111" s="25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3.5" customHeight="1">
      <c r="A112" s="38" t="s">
        <v>52</v>
      </c>
      <c r="B112" s="35" t="s">
        <v>43</v>
      </c>
      <c r="C112" s="35">
        <v>971</v>
      </c>
      <c r="D112" s="38" t="s">
        <v>10</v>
      </c>
      <c r="E112" s="38"/>
      <c r="F112" s="38"/>
      <c r="G112" s="40"/>
      <c r="H112" s="39">
        <f>SUM(H118+H113)+H122</f>
        <v>3558.5</v>
      </c>
      <c r="I112" s="11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5" customHeight="1">
      <c r="A113" s="66" t="s">
        <v>53</v>
      </c>
      <c r="B113" s="49" t="s">
        <v>126</v>
      </c>
      <c r="C113" s="76">
        <v>971</v>
      </c>
      <c r="D113" s="66" t="s">
        <v>84</v>
      </c>
      <c r="E113" s="66"/>
      <c r="F113" s="66"/>
      <c r="G113" s="38"/>
      <c r="H113" s="69">
        <f>SUM(H114)</f>
        <v>128.5</v>
      </c>
      <c r="I113" s="11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66" t="s">
        <v>54</v>
      </c>
      <c r="B114" s="50" t="s">
        <v>127</v>
      </c>
      <c r="C114" s="50">
        <v>971</v>
      </c>
      <c r="D114" s="66" t="s">
        <v>84</v>
      </c>
      <c r="E114" s="66" t="s">
        <v>150</v>
      </c>
      <c r="F114" s="66"/>
      <c r="G114" s="38"/>
      <c r="H114" s="69">
        <f>SUM(H117)</f>
        <v>128.5</v>
      </c>
      <c r="I114" s="11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1.25" customHeight="1">
      <c r="A115" s="52"/>
      <c r="B115" s="58" t="s">
        <v>128</v>
      </c>
      <c r="C115" s="58"/>
      <c r="D115" s="52"/>
      <c r="E115" s="52"/>
      <c r="F115" s="52"/>
      <c r="G115" s="38"/>
      <c r="H115" s="64"/>
      <c r="I115" s="11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1.25" customHeight="1">
      <c r="A116" s="52"/>
      <c r="B116" s="58" t="s">
        <v>129</v>
      </c>
      <c r="C116" s="59"/>
      <c r="D116" s="53"/>
      <c r="E116" s="53"/>
      <c r="F116" s="53"/>
      <c r="G116" s="40"/>
      <c r="H116" s="64"/>
      <c r="I116" s="11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40" t="s">
        <v>56</v>
      </c>
      <c r="B117" s="41" t="s">
        <v>299</v>
      </c>
      <c r="C117" s="47">
        <v>971</v>
      </c>
      <c r="D117" s="40" t="s">
        <v>84</v>
      </c>
      <c r="E117" s="40" t="s">
        <v>150</v>
      </c>
      <c r="F117" s="40" t="s">
        <v>22</v>
      </c>
      <c r="G117" s="40"/>
      <c r="H117" s="31">
        <v>128.5</v>
      </c>
      <c r="I117" s="25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3.5" customHeight="1">
      <c r="A118" s="38" t="s">
        <v>243</v>
      </c>
      <c r="B118" s="35" t="s">
        <v>305</v>
      </c>
      <c r="C118" s="35">
        <v>971</v>
      </c>
      <c r="D118" s="38" t="s">
        <v>11</v>
      </c>
      <c r="E118" s="38"/>
      <c r="F118" s="38"/>
      <c r="G118" s="40"/>
      <c r="H118" s="39">
        <f>SUM(H119)</f>
        <v>1100</v>
      </c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2" customHeight="1">
      <c r="A119" s="66" t="s">
        <v>244</v>
      </c>
      <c r="B119" s="50" t="s">
        <v>182</v>
      </c>
      <c r="C119" s="50">
        <v>971</v>
      </c>
      <c r="D119" s="66" t="s">
        <v>11</v>
      </c>
      <c r="E119" s="66" t="s">
        <v>151</v>
      </c>
      <c r="F119" s="66"/>
      <c r="G119" s="38"/>
      <c r="H119" s="69">
        <f>SUM(H121)</f>
        <v>1100</v>
      </c>
      <c r="I119" s="25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1.25" customHeight="1">
      <c r="A120" s="71"/>
      <c r="B120" s="67" t="s">
        <v>91</v>
      </c>
      <c r="C120" s="67"/>
      <c r="D120" s="77"/>
      <c r="E120" s="77"/>
      <c r="F120" s="77"/>
      <c r="G120" s="36"/>
      <c r="H120" s="70"/>
      <c r="I120" s="2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40" t="s">
        <v>245</v>
      </c>
      <c r="B121" s="41" t="s">
        <v>299</v>
      </c>
      <c r="C121" s="42">
        <v>971</v>
      </c>
      <c r="D121" s="40" t="s">
        <v>11</v>
      </c>
      <c r="E121" s="40" t="s">
        <v>151</v>
      </c>
      <c r="F121" s="40" t="s">
        <v>22</v>
      </c>
      <c r="G121" s="40"/>
      <c r="H121" s="31">
        <v>1100</v>
      </c>
      <c r="I121" s="25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38" t="s">
        <v>246</v>
      </c>
      <c r="B122" s="105" t="s">
        <v>177</v>
      </c>
      <c r="C122" s="50">
        <v>971</v>
      </c>
      <c r="D122" s="66" t="s">
        <v>172</v>
      </c>
      <c r="E122" s="61"/>
      <c r="F122" s="61"/>
      <c r="G122" s="40"/>
      <c r="H122" s="69">
        <f>H123+H126+H129+H132+H136+H140+H144</f>
        <v>2330</v>
      </c>
      <c r="I122" s="25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66" t="s">
        <v>247</v>
      </c>
      <c r="B123" s="50" t="s">
        <v>173</v>
      </c>
      <c r="C123" s="50">
        <v>971</v>
      </c>
      <c r="D123" s="66" t="s">
        <v>172</v>
      </c>
      <c r="E123" s="66" t="s">
        <v>152</v>
      </c>
      <c r="F123" s="66"/>
      <c r="G123" s="38" t="s">
        <v>6</v>
      </c>
      <c r="H123" s="69">
        <f>SUM(H125)</f>
        <v>1100</v>
      </c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" customHeight="1">
      <c r="A124" s="71"/>
      <c r="B124" s="67" t="s">
        <v>174</v>
      </c>
      <c r="C124" s="67"/>
      <c r="D124" s="77"/>
      <c r="E124" s="77"/>
      <c r="F124" s="77"/>
      <c r="G124" s="36"/>
      <c r="H124" s="70"/>
      <c r="I124" s="25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40" t="s">
        <v>248</v>
      </c>
      <c r="B125" s="41" t="s">
        <v>299</v>
      </c>
      <c r="C125" s="42">
        <v>971</v>
      </c>
      <c r="D125" s="40" t="s">
        <v>172</v>
      </c>
      <c r="E125" s="40" t="s">
        <v>152</v>
      </c>
      <c r="F125" s="40" t="s">
        <v>22</v>
      </c>
      <c r="G125" s="40" t="s">
        <v>6</v>
      </c>
      <c r="H125" s="31">
        <v>1100</v>
      </c>
      <c r="I125" s="25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" customHeight="1">
      <c r="A126" s="66" t="s">
        <v>249</v>
      </c>
      <c r="B126" s="50" t="s">
        <v>209</v>
      </c>
      <c r="C126" s="57">
        <v>971</v>
      </c>
      <c r="D126" s="66" t="s">
        <v>172</v>
      </c>
      <c r="E126" s="50">
        <v>7950000490</v>
      </c>
      <c r="F126" s="78"/>
      <c r="G126" s="35"/>
      <c r="H126" s="80">
        <f>H128</f>
        <v>420</v>
      </c>
      <c r="I126" s="25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" customHeight="1">
      <c r="A127" s="108"/>
      <c r="B127" s="67" t="s">
        <v>92</v>
      </c>
      <c r="C127" s="60"/>
      <c r="D127" s="67"/>
      <c r="E127" s="67"/>
      <c r="F127" s="79"/>
      <c r="G127" s="35"/>
      <c r="H127" s="81"/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" customHeight="1">
      <c r="A128" s="40" t="s">
        <v>250</v>
      </c>
      <c r="B128" s="41" t="s">
        <v>299</v>
      </c>
      <c r="C128" s="42">
        <v>971</v>
      </c>
      <c r="D128" s="40" t="s">
        <v>172</v>
      </c>
      <c r="E128" s="40" t="s">
        <v>153</v>
      </c>
      <c r="F128" s="40" t="s">
        <v>22</v>
      </c>
      <c r="G128" s="40"/>
      <c r="H128" s="31">
        <v>420</v>
      </c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2" customHeight="1">
      <c r="A129" s="66" t="s">
        <v>251</v>
      </c>
      <c r="B129" s="50" t="s">
        <v>210</v>
      </c>
      <c r="C129" s="50">
        <v>971</v>
      </c>
      <c r="D129" s="66" t="s">
        <v>172</v>
      </c>
      <c r="E129" s="66" t="s">
        <v>154</v>
      </c>
      <c r="F129" s="66"/>
      <c r="G129" s="38"/>
      <c r="H129" s="69">
        <f>H131</f>
        <v>100</v>
      </c>
      <c r="I129" s="2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1.25" customHeight="1">
      <c r="A130" s="106"/>
      <c r="B130" s="67" t="s">
        <v>93</v>
      </c>
      <c r="C130" s="67"/>
      <c r="D130" s="71"/>
      <c r="E130" s="71"/>
      <c r="F130" s="71"/>
      <c r="G130" s="38"/>
      <c r="H130" s="70"/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" customHeight="1">
      <c r="A131" s="40" t="s">
        <v>252</v>
      </c>
      <c r="B131" s="41" t="s">
        <v>299</v>
      </c>
      <c r="C131" s="42">
        <v>971</v>
      </c>
      <c r="D131" s="40" t="s">
        <v>172</v>
      </c>
      <c r="E131" s="40" t="s">
        <v>154</v>
      </c>
      <c r="F131" s="40" t="s">
        <v>22</v>
      </c>
      <c r="G131" s="40"/>
      <c r="H131" s="31">
        <v>100</v>
      </c>
      <c r="I131" s="2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2" customHeight="1">
      <c r="A132" s="66" t="s">
        <v>253</v>
      </c>
      <c r="B132" s="50" t="s">
        <v>211</v>
      </c>
      <c r="C132" s="50">
        <v>971</v>
      </c>
      <c r="D132" s="66" t="s">
        <v>172</v>
      </c>
      <c r="E132" s="66" t="s">
        <v>155</v>
      </c>
      <c r="F132" s="66"/>
      <c r="G132" s="66"/>
      <c r="H132" s="69">
        <f>SUM(H135)</f>
        <v>130</v>
      </c>
      <c r="I132" s="23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2" customHeight="1">
      <c r="A133" s="52"/>
      <c r="B133" s="58" t="s">
        <v>306</v>
      </c>
      <c r="C133" s="58"/>
      <c r="D133" s="52"/>
      <c r="E133" s="52"/>
      <c r="F133" s="52"/>
      <c r="G133" s="71"/>
      <c r="H133" s="63"/>
      <c r="I133" s="2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" customHeight="1">
      <c r="A134" s="71"/>
      <c r="B134" s="67" t="s">
        <v>176</v>
      </c>
      <c r="C134" s="67"/>
      <c r="D134" s="71"/>
      <c r="E134" s="71"/>
      <c r="F134" s="71"/>
      <c r="G134" s="71"/>
      <c r="H134" s="70"/>
      <c r="I134" s="23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" customHeight="1">
      <c r="A135" s="61" t="s">
        <v>254</v>
      </c>
      <c r="B135" s="41" t="s">
        <v>299</v>
      </c>
      <c r="C135" s="57">
        <v>971</v>
      </c>
      <c r="D135" s="61" t="s">
        <v>172</v>
      </c>
      <c r="E135" s="61" t="s">
        <v>155</v>
      </c>
      <c r="F135" s="61" t="s">
        <v>22</v>
      </c>
      <c r="G135" s="40"/>
      <c r="H135" s="62">
        <v>130</v>
      </c>
      <c r="I135" s="23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" customHeight="1">
      <c r="A136" s="66" t="s">
        <v>255</v>
      </c>
      <c r="B136" s="50" t="s">
        <v>212</v>
      </c>
      <c r="C136" s="50">
        <v>971</v>
      </c>
      <c r="D136" s="66" t="s">
        <v>172</v>
      </c>
      <c r="E136" s="66" t="s">
        <v>156</v>
      </c>
      <c r="F136" s="66"/>
      <c r="G136" s="38"/>
      <c r="H136" s="69">
        <f>SUM(H139)</f>
        <v>200</v>
      </c>
      <c r="I136" s="23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1.25" customHeight="1">
      <c r="A137" s="107"/>
      <c r="B137" s="58" t="s">
        <v>183</v>
      </c>
      <c r="C137" s="58"/>
      <c r="D137" s="52"/>
      <c r="E137" s="52"/>
      <c r="F137" s="52"/>
      <c r="G137" s="38"/>
      <c r="H137" s="63"/>
      <c r="I137" s="23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1.25" customHeight="1">
      <c r="A138" s="107"/>
      <c r="B138" s="58" t="s">
        <v>184</v>
      </c>
      <c r="C138" s="58"/>
      <c r="D138" s="52"/>
      <c r="E138" s="52"/>
      <c r="F138" s="52"/>
      <c r="G138" s="38"/>
      <c r="H138" s="63"/>
      <c r="I138" s="23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.75" customHeight="1">
      <c r="A139" s="40" t="s">
        <v>256</v>
      </c>
      <c r="B139" s="41" t="s">
        <v>299</v>
      </c>
      <c r="C139" s="42">
        <v>971</v>
      </c>
      <c r="D139" s="40" t="s">
        <v>172</v>
      </c>
      <c r="E139" s="40" t="s">
        <v>156</v>
      </c>
      <c r="F139" s="40" t="s">
        <v>22</v>
      </c>
      <c r="G139" s="40"/>
      <c r="H139" s="31">
        <v>200</v>
      </c>
      <c r="I139" s="23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2.75" customHeight="1">
      <c r="A140" s="66" t="s">
        <v>257</v>
      </c>
      <c r="B140" s="50" t="s">
        <v>213</v>
      </c>
      <c r="C140" s="50">
        <v>971</v>
      </c>
      <c r="D140" s="66" t="s">
        <v>172</v>
      </c>
      <c r="E140" s="66" t="s">
        <v>157</v>
      </c>
      <c r="F140" s="66"/>
      <c r="G140" s="66"/>
      <c r="H140" s="69">
        <f>SUM(H143)</f>
        <v>110</v>
      </c>
      <c r="I140" s="23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2.75" customHeight="1">
      <c r="A141" s="52"/>
      <c r="B141" s="58" t="s">
        <v>170</v>
      </c>
      <c r="C141" s="58"/>
      <c r="D141" s="52"/>
      <c r="E141" s="52"/>
      <c r="F141" s="52"/>
      <c r="G141" s="52"/>
      <c r="H141" s="63"/>
      <c r="I141" s="23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.75" customHeight="1">
      <c r="A142" s="71"/>
      <c r="B142" s="67" t="s">
        <v>185</v>
      </c>
      <c r="C142" s="67"/>
      <c r="D142" s="71"/>
      <c r="E142" s="71"/>
      <c r="F142" s="71"/>
      <c r="G142" s="71"/>
      <c r="H142" s="70"/>
      <c r="I142" s="23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2.75" customHeight="1">
      <c r="A143" s="54" t="s">
        <v>258</v>
      </c>
      <c r="B143" s="41" t="s">
        <v>299</v>
      </c>
      <c r="C143" s="60">
        <v>971</v>
      </c>
      <c r="D143" s="54" t="s">
        <v>172</v>
      </c>
      <c r="E143" s="54" t="s">
        <v>157</v>
      </c>
      <c r="F143" s="54" t="s">
        <v>22</v>
      </c>
      <c r="G143" s="54"/>
      <c r="H143" s="65">
        <v>110</v>
      </c>
      <c r="I143" s="2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2.75" customHeight="1">
      <c r="A144" s="66" t="s">
        <v>259</v>
      </c>
      <c r="B144" s="50" t="s">
        <v>214</v>
      </c>
      <c r="C144" s="50">
        <v>971</v>
      </c>
      <c r="D144" s="66" t="s">
        <v>172</v>
      </c>
      <c r="E144" s="66" t="s">
        <v>171</v>
      </c>
      <c r="F144" s="66"/>
      <c r="G144" s="66"/>
      <c r="H144" s="69">
        <f>SUM(H147)</f>
        <v>270</v>
      </c>
      <c r="I144" s="23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2.75" customHeight="1">
      <c r="A145" s="52"/>
      <c r="B145" s="58" t="s">
        <v>169</v>
      </c>
      <c r="C145" s="58"/>
      <c r="D145" s="52"/>
      <c r="E145" s="52"/>
      <c r="F145" s="52"/>
      <c r="G145" s="52"/>
      <c r="H145" s="63"/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2.75" customHeight="1">
      <c r="A146" s="71"/>
      <c r="B146" s="67" t="s">
        <v>189</v>
      </c>
      <c r="C146" s="67"/>
      <c r="D146" s="71"/>
      <c r="E146" s="71"/>
      <c r="F146" s="71"/>
      <c r="G146" s="71"/>
      <c r="H146" s="70"/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2.75" customHeight="1">
      <c r="A147" s="54" t="s">
        <v>260</v>
      </c>
      <c r="B147" s="41" t="s">
        <v>299</v>
      </c>
      <c r="C147" s="60">
        <v>971</v>
      </c>
      <c r="D147" s="54" t="s">
        <v>172</v>
      </c>
      <c r="E147" s="54" t="s">
        <v>171</v>
      </c>
      <c r="F147" s="54" t="s">
        <v>22</v>
      </c>
      <c r="G147" s="54"/>
      <c r="H147" s="65">
        <v>270</v>
      </c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.75" customHeight="1">
      <c r="A148" s="38" t="s">
        <v>67</v>
      </c>
      <c r="B148" s="35" t="s">
        <v>85</v>
      </c>
      <c r="C148" s="35">
        <v>971</v>
      </c>
      <c r="D148" s="38" t="s">
        <v>12</v>
      </c>
      <c r="E148" s="38"/>
      <c r="F148" s="38"/>
      <c r="G148" s="42"/>
      <c r="H148" s="39">
        <f>SUM(H149)</f>
        <v>15120</v>
      </c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0.5" customHeight="1">
      <c r="A149" s="38" t="s">
        <v>68</v>
      </c>
      <c r="B149" s="35" t="s">
        <v>47</v>
      </c>
      <c r="C149" s="35">
        <v>971</v>
      </c>
      <c r="D149" s="38" t="s">
        <v>13</v>
      </c>
      <c r="E149" s="38"/>
      <c r="F149" s="38"/>
      <c r="G149" s="42"/>
      <c r="H149" s="39">
        <f>SUM(H150,H153)</f>
        <v>15120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2" customHeight="1">
      <c r="A150" s="66" t="s">
        <v>69</v>
      </c>
      <c r="B150" s="50" t="s">
        <v>186</v>
      </c>
      <c r="C150" s="50">
        <v>971</v>
      </c>
      <c r="D150" s="66" t="s">
        <v>13</v>
      </c>
      <c r="E150" s="66" t="s">
        <v>158</v>
      </c>
      <c r="F150" s="66"/>
      <c r="G150" s="38"/>
      <c r="H150" s="69">
        <f>SUM(H152)</f>
        <v>13020</v>
      </c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9" customHeight="1">
      <c r="A151" s="54"/>
      <c r="B151" s="67" t="s">
        <v>94</v>
      </c>
      <c r="C151" s="67"/>
      <c r="D151" s="77"/>
      <c r="E151" s="77"/>
      <c r="F151" s="77"/>
      <c r="G151" s="36"/>
      <c r="H151" s="70"/>
      <c r="I151" s="25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0.5" customHeight="1">
      <c r="A152" s="40" t="s">
        <v>72</v>
      </c>
      <c r="B152" s="41" t="s">
        <v>299</v>
      </c>
      <c r="C152" s="42">
        <v>971</v>
      </c>
      <c r="D152" s="40" t="s">
        <v>13</v>
      </c>
      <c r="E152" s="40" t="s">
        <v>158</v>
      </c>
      <c r="F152" s="40" t="s">
        <v>22</v>
      </c>
      <c r="G152" s="40" t="s">
        <v>6</v>
      </c>
      <c r="H152" s="31">
        <v>13020</v>
      </c>
      <c r="I152" s="25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0.5" customHeight="1">
      <c r="A153" s="38" t="s">
        <v>261</v>
      </c>
      <c r="B153" s="35" t="s">
        <v>164</v>
      </c>
      <c r="C153" s="35">
        <v>971</v>
      </c>
      <c r="D153" s="38" t="s">
        <v>13</v>
      </c>
      <c r="E153" s="38" t="s">
        <v>159</v>
      </c>
      <c r="F153" s="38"/>
      <c r="G153" s="38"/>
      <c r="H153" s="39">
        <f>SUM(H154)</f>
        <v>2100</v>
      </c>
      <c r="I153" s="25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0.5" customHeight="1">
      <c r="A154" s="40" t="s">
        <v>262</v>
      </c>
      <c r="B154" s="41" t="s">
        <v>299</v>
      </c>
      <c r="C154" s="42">
        <v>971</v>
      </c>
      <c r="D154" s="40" t="s">
        <v>13</v>
      </c>
      <c r="E154" s="40" t="s">
        <v>159</v>
      </c>
      <c r="F154" s="40" t="s">
        <v>22</v>
      </c>
      <c r="G154" s="40"/>
      <c r="H154" s="31">
        <v>2100</v>
      </c>
      <c r="I154" s="2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.75" customHeight="1">
      <c r="A155" s="38" t="s">
        <v>81</v>
      </c>
      <c r="B155" s="35" t="s">
        <v>3</v>
      </c>
      <c r="C155" s="35">
        <v>971</v>
      </c>
      <c r="D155" s="38">
        <v>1000</v>
      </c>
      <c r="E155" s="38"/>
      <c r="F155" s="38"/>
      <c r="G155" s="38"/>
      <c r="H155" s="39">
        <f>SUM(H156,H160)</f>
        <v>13011</v>
      </c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2" customHeight="1">
      <c r="A156" s="38" t="s">
        <v>82</v>
      </c>
      <c r="B156" s="35" t="s">
        <v>191</v>
      </c>
      <c r="C156" s="35">
        <v>971</v>
      </c>
      <c r="D156" s="38" t="s">
        <v>190</v>
      </c>
      <c r="E156" s="38"/>
      <c r="F156" s="38"/>
      <c r="G156" s="38"/>
      <c r="H156" s="39">
        <f>SUM(H157)</f>
        <v>839.2</v>
      </c>
      <c r="I156" s="25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2" customHeight="1">
      <c r="A157" s="66" t="s">
        <v>83</v>
      </c>
      <c r="B157" s="50" t="s">
        <v>95</v>
      </c>
      <c r="C157" s="50">
        <v>971</v>
      </c>
      <c r="D157" s="66" t="s">
        <v>190</v>
      </c>
      <c r="E157" s="66" t="s">
        <v>160</v>
      </c>
      <c r="F157" s="66"/>
      <c r="G157" s="38"/>
      <c r="H157" s="69">
        <f>H159</f>
        <v>839.2</v>
      </c>
      <c r="I157" s="2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1.25" customHeight="1">
      <c r="A158" s="54"/>
      <c r="B158" s="67" t="s">
        <v>175</v>
      </c>
      <c r="C158" s="67"/>
      <c r="D158" s="77"/>
      <c r="E158" s="77"/>
      <c r="F158" s="77"/>
      <c r="G158" s="36"/>
      <c r="H158" s="70"/>
      <c r="I158" s="2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" customHeight="1">
      <c r="A159" s="40" t="s">
        <v>96</v>
      </c>
      <c r="B159" s="37" t="s">
        <v>103</v>
      </c>
      <c r="C159" s="42">
        <v>971</v>
      </c>
      <c r="D159" s="42">
        <v>1001</v>
      </c>
      <c r="E159" s="40" t="s">
        <v>160</v>
      </c>
      <c r="F159" s="40" t="s">
        <v>28</v>
      </c>
      <c r="G159" s="37"/>
      <c r="H159" s="31">
        <v>839.2</v>
      </c>
      <c r="I159" s="2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3.5" customHeight="1">
      <c r="A160" s="38" t="s">
        <v>263</v>
      </c>
      <c r="B160" s="35" t="s">
        <v>307</v>
      </c>
      <c r="C160" s="35">
        <v>971</v>
      </c>
      <c r="D160" s="38">
        <v>1004</v>
      </c>
      <c r="E160" s="38"/>
      <c r="F160" s="38"/>
      <c r="G160" s="38"/>
      <c r="H160" s="39">
        <f>SUM(H161,H164)</f>
        <v>12171.8</v>
      </c>
      <c r="I160" s="25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" customHeight="1">
      <c r="A161" s="66" t="s">
        <v>264</v>
      </c>
      <c r="B161" s="50" t="s">
        <v>204</v>
      </c>
      <c r="C161" s="50">
        <v>971</v>
      </c>
      <c r="D161" s="66" t="s">
        <v>55</v>
      </c>
      <c r="E161" s="66" t="s">
        <v>167</v>
      </c>
      <c r="F161" s="66"/>
      <c r="G161" s="38"/>
      <c r="H161" s="69">
        <f>SUM(H163)</f>
        <v>10401</v>
      </c>
      <c r="I161" s="25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9.75" customHeight="1">
      <c r="A162" s="71"/>
      <c r="B162" s="67" t="s">
        <v>308</v>
      </c>
      <c r="C162" s="67"/>
      <c r="D162" s="71"/>
      <c r="E162" s="71"/>
      <c r="F162" s="71"/>
      <c r="G162" s="38"/>
      <c r="H162" s="70"/>
      <c r="I162" s="25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1.25" customHeight="1">
      <c r="A163" s="40" t="s">
        <v>265</v>
      </c>
      <c r="B163" s="41" t="s">
        <v>103</v>
      </c>
      <c r="C163" s="42">
        <v>971</v>
      </c>
      <c r="D163" s="40" t="s">
        <v>55</v>
      </c>
      <c r="E163" s="40" t="s">
        <v>167</v>
      </c>
      <c r="F163" s="40" t="s">
        <v>28</v>
      </c>
      <c r="G163" s="40"/>
      <c r="H163" s="31">
        <v>10401</v>
      </c>
      <c r="I163" s="25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.75" customHeight="1">
      <c r="A164" s="66" t="s">
        <v>266</v>
      </c>
      <c r="B164" s="50" t="s">
        <v>101</v>
      </c>
      <c r="C164" s="50">
        <v>971</v>
      </c>
      <c r="D164" s="66" t="s">
        <v>55</v>
      </c>
      <c r="E164" s="66" t="s">
        <v>168</v>
      </c>
      <c r="F164" s="66"/>
      <c r="G164" s="38"/>
      <c r="H164" s="69">
        <f>SUM(H166)</f>
        <v>1770.8</v>
      </c>
      <c r="I164" s="23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1.25" customHeight="1">
      <c r="A165" s="71"/>
      <c r="B165" s="67" t="s">
        <v>309</v>
      </c>
      <c r="C165" s="67"/>
      <c r="D165" s="71"/>
      <c r="E165" s="71"/>
      <c r="F165" s="71"/>
      <c r="G165" s="38"/>
      <c r="H165" s="70"/>
      <c r="I165" s="23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3.5" customHeight="1">
      <c r="A166" s="40" t="s">
        <v>267</v>
      </c>
      <c r="B166" s="41" t="s">
        <v>103</v>
      </c>
      <c r="C166" s="42">
        <v>971</v>
      </c>
      <c r="D166" s="40" t="s">
        <v>55</v>
      </c>
      <c r="E166" s="40" t="s">
        <v>168</v>
      </c>
      <c r="F166" s="40" t="s">
        <v>28</v>
      </c>
      <c r="G166" s="40"/>
      <c r="H166" s="31">
        <v>1770.8</v>
      </c>
      <c r="I166" s="23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1.25" customHeight="1">
      <c r="A167" s="38" t="s">
        <v>121</v>
      </c>
      <c r="B167" s="35" t="s">
        <v>64</v>
      </c>
      <c r="C167" s="35">
        <v>971</v>
      </c>
      <c r="D167" s="38" t="s">
        <v>65</v>
      </c>
      <c r="E167" s="38"/>
      <c r="F167" s="38"/>
      <c r="G167" s="42"/>
      <c r="H167" s="39">
        <f>H168</f>
        <v>400</v>
      </c>
      <c r="I167" s="23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1.25" customHeight="1">
      <c r="A168" s="38" t="s">
        <v>122</v>
      </c>
      <c r="B168" s="35" t="s">
        <v>310</v>
      </c>
      <c r="C168" s="35">
        <v>971</v>
      </c>
      <c r="D168" s="38" t="s">
        <v>66</v>
      </c>
      <c r="E168" s="38"/>
      <c r="F168" s="38"/>
      <c r="G168" s="42"/>
      <c r="H168" s="39">
        <f>H169</f>
        <v>400</v>
      </c>
      <c r="I168" s="23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.75" customHeight="1">
      <c r="A169" s="66" t="s">
        <v>123</v>
      </c>
      <c r="B169" s="50" t="s">
        <v>187</v>
      </c>
      <c r="C169" s="50">
        <v>971</v>
      </c>
      <c r="D169" s="66" t="s">
        <v>66</v>
      </c>
      <c r="E169" s="66" t="s">
        <v>161</v>
      </c>
      <c r="F169" s="66"/>
      <c r="G169" s="38"/>
      <c r="H169" s="69">
        <f>H171</f>
        <v>400</v>
      </c>
      <c r="I169" s="23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" customHeight="1">
      <c r="A170" s="71"/>
      <c r="B170" s="67" t="s">
        <v>188</v>
      </c>
      <c r="C170" s="67"/>
      <c r="D170" s="77"/>
      <c r="E170" s="77"/>
      <c r="F170" s="77"/>
      <c r="G170" s="36"/>
      <c r="H170" s="70"/>
      <c r="I170" s="2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3.5" customHeight="1">
      <c r="A171" s="40" t="s">
        <v>124</v>
      </c>
      <c r="B171" s="41" t="s">
        <v>299</v>
      </c>
      <c r="C171" s="42">
        <v>971</v>
      </c>
      <c r="D171" s="40" t="s">
        <v>66</v>
      </c>
      <c r="E171" s="40" t="s">
        <v>161</v>
      </c>
      <c r="F171" s="40" t="s">
        <v>22</v>
      </c>
      <c r="G171" s="40"/>
      <c r="H171" s="31">
        <v>400</v>
      </c>
      <c r="I171" s="23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3.5" customHeight="1">
      <c r="A172" s="38" t="s">
        <v>268</v>
      </c>
      <c r="B172" s="35" t="s">
        <v>311</v>
      </c>
      <c r="C172" s="35">
        <v>971</v>
      </c>
      <c r="D172" s="38" t="s">
        <v>70</v>
      </c>
      <c r="E172" s="38"/>
      <c r="F172" s="38"/>
      <c r="G172" s="42"/>
      <c r="H172" s="39">
        <f>SUM(H173)</f>
        <v>1500</v>
      </c>
      <c r="I172" s="2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2" customHeight="1">
      <c r="A173" s="38" t="s">
        <v>269</v>
      </c>
      <c r="B173" s="35" t="s">
        <v>49</v>
      </c>
      <c r="C173" s="35">
        <v>971</v>
      </c>
      <c r="D173" s="38" t="s">
        <v>71</v>
      </c>
      <c r="E173" s="38"/>
      <c r="F173" s="38"/>
      <c r="G173" s="42"/>
      <c r="H173" s="39">
        <f>SUM(H174,H177,)</f>
        <v>1500</v>
      </c>
      <c r="I173" s="23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" customHeight="1">
      <c r="A174" s="66" t="s">
        <v>270</v>
      </c>
      <c r="B174" s="50" t="s">
        <v>202</v>
      </c>
      <c r="C174" s="50">
        <v>971</v>
      </c>
      <c r="D174" s="66" t="s">
        <v>71</v>
      </c>
      <c r="E174" s="66" t="s">
        <v>162</v>
      </c>
      <c r="F174" s="66"/>
      <c r="G174" s="38"/>
      <c r="H174" s="69">
        <f>SUM(H176)</f>
        <v>1190</v>
      </c>
      <c r="I174" s="23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0.5" customHeight="1">
      <c r="A175" s="77"/>
      <c r="B175" s="67" t="s">
        <v>312</v>
      </c>
      <c r="C175" s="67"/>
      <c r="D175" s="77"/>
      <c r="E175" s="77"/>
      <c r="F175" s="77"/>
      <c r="G175" s="36"/>
      <c r="H175" s="70"/>
      <c r="I175" s="23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s="2" customFormat="1" ht="11.25" customHeight="1">
      <c r="A176" s="40" t="s">
        <v>271</v>
      </c>
      <c r="B176" s="41" t="s">
        <v>299</v>
      </c>
      <c r="C176" s="42">
        <v>971</v>
      </c>
      <c r="D176" s="40" t="s">
        <v>71</v>
      </c>
      <c r="E176" s="40" t="s">
        <v>162</v>
      </c>
      <c r="F176" s="40" t="s">
        <v>22</v>
      </c>
      <c r="G176" s="40"/>
      <c r="H176" s="31">
        <v>1190</v>
      </c>
      <c r="I176" s="23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s="2" customFormat="1" ht="12.75" customHeight="1">
      <c r="A177" s="38" t="s">
        <v>272</v>
      </c>
      <c r="B177" s="35" t="s">
        <v>116</v>
      </c>
      <c r="C177" s="35">
        <v>971</v>
      </c>
      <c r="D177" s="38" t="s">
        <v>71</v>
      </c>
      <c r="E177" s="38" t="s">
        <v>163</v>
      </c>
      <c r="F177" s="38"/>
      <c r="G177" s="38"/>
      <c r="H177" s="39">
        <f>SUM(H178)</f>
        <v>310</v>
      </c>
      <c r="I177" s="23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2" customFormat="1" ht="12.75" customHeight="1">
      <c r="A178" s="40" t="s">
        <v>273</v>
      </c>
      <c r="B178" s="41" t="s">
        <v>299</v>
      </c>
      <c r="C178" s="42">
        <v>971</v>
      </c>
      <c r="D178" s="40" t="s">
        <v>71</v>
      </c>
      <c r="E178" s="40" t="s">
        <v>163</v>
      </c>
      <c r="F178" s="40" t="s">
        <v>22</v>
      </c>
      <c r="G178" s="40"/>
      <c r="H178" s="31">
        <v>310</v>
      </c>
      <c r="I178" s="23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s="2" customFormat="1" ht="12.75" customHeight="1">
      <c r="A179" s="40"/>
      <c r="B179" s="35" t="s">
        <v>1</v>
      </c>
      <c r="C179" s="35"/>
      <c r="D179" s="48"/>
      <c r="E179" s="38"/>
      <c r="F179" s="38"/>
      <c r="G179" s="38"/>
      <c r="H179" s="39">
        <f>SUM(H16,H46)+H41</f>
        <v>143700</v>
      </c>
      <c r="I179" s="23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s="2" customFormat="1" ht="12.75" customHeight="1">
      <c r="A180" s="14"/>
      <c r="B180" s="32"/>
      <c r="C180" s="15"/>
      <c r="D180" s="17"/>
      <c r="E180" s="15"/>
      <c r="F180" s="33"/>
      <c r="G180" s="15"/>
      <c r="H180" s="15"/>
      <c r="I180" s="23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2" customFormat="1" ht="12.75" customHeight="1">
      <c r="A181" s="14"/>
      <c r="B181" s="126"/>
      <c r="C181" s="126"/>
      <c r="D181" s="126"/>
      <c r="E181" s="126"/>
      <c r="F181" s="126"/>
      <c r="G181" s="126"/>
      <c r="H181" s="15"/>
      <c r="I181" s="23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s="2" customFormat="1" ht="12.75" customHeight="1">
      <c r="A182" s="14"/>
      <c r="B182" s="15"/>
      <c r="C182" s="15"/>
      <c r="D182" s="15"/>
      <c r="E182" s="15"/>
      <c r="F182" s="15"/>
      <c r="G182" s="15"/>
      <c r="H182" s="15"/>
      <c r="I182" s="23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s="2" customFormat="1" ht="12.75" customHeight="1">
      <c r="A183" s="7"/>
      <c r="B183" s="7"/>
      <c r="C183"/>
      <c r="D183"/>
      <c r="E183"/>
      <c r="F183"/>
      <c r="G183"/>
      <c r="H183"/>
      <c r="I183" s="24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s="2" customFormat="1" ht="12.75" customHeight="1">
      <c r="A184" s="7"/>
      <c r="B184" s="7"/>
      <c r="C184"/>
      <c r="D184"/>
      <c r="E184"/>
      <c r="F184"/>
      <c r="G184"/>
      <c r="H184"/>
      <c r="I184" s="24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s="2" customFormat="1" ht="12.75" customHeight="1">
      <c r="A185" s="7"/>
      <c r="B185" s="7"/>
      <c r="C185"/>
      <c r="D185"/>
      <c r="E185"/>
      <c r="F185"/>
      <c r="G185"/>
      <c r="H185"/>
      <c r="I185" s="24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s="2" customFormat="1" ht="12" customHeight="1">
      <c r="A186" s="7"/>
      <c r="B186" s="7"/>
      <c r="C186"/>
      <c r="D186"/>
      <c r="E186"/>
      <c r="F186"/>
      <c r="G186"/>
      <c r="H186"/>
      <c r="I186" s="24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s="2" customFormat="1" ht="12.75" customHeight="1">
      <c r="A187" s="7"/>
      <c r="B187" s="7"/>
      <c r="C187"/>
      <c r="D187"/>
      <c r="E187"/>
      <c r="F187"/>
      <c r="G187"/>
      <c r="H187"/>
      <c r="I187" s="23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s="2" customFormat="1" ht="12.75" customHeight="1">
      <c r="A188" s="7"/>
      <c r="B188" s="7"/>
      <c r="C188"/>
      <c r="D188"/>
      <c r="E188"/>
      <c r="F188"/>
      <c r="G188"/>
      <c r="H188"/>
      <c r="I188" s="24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s="2" customFormat="1" ht="12.75" customHeight="1">
      <c r="A189" s="7"/>
      <c r="B189" s="7"/>
      <c r="C189"/>
      <c r="D189"/>
      <c r="E189"/>
      <c r="F189"/>
      <c r="G189"/>
      <c r="H189"/>
      <c r="I189" s="24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s="2" customFormat="1" ht="12.75" customHeight="1">
      <c r="A190" s="7"/>
      <c r="B190" s="7"/>
      <c r="C190"/>
      <c r="D190"/>
      <c r="E190"/>
      <c r="F190"/>
      <c r="G190"/>
      <c r="H190"/>
      <c r="I190" s="24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s="2" customFormat="1" ht="11.25" customHeight="1">
      <c r="A191" s="7"/>
      <c r="B191" s="7"/>
      <c r="C191"/>
      <c r="D191"/>
      <c r="E191"/>
      <c r="F191"/>
      <c r="G191"/>
      <c r="H191"/>
      <c r="I191" s="24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s="2" customFormat="1" ht="12.75" customHeight="1">
      <c r="A192" s="7"/>
      <c r="B192" s="7"/>
      <c r="C192"/>
      <c r="D192"/>
      <c r="E192"/>
      <c r="F192"/>
      <c r="G192"/>
      <c r="H192"/>
      <c r="I192" s="23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s="2" customFormat="1" ht="12.75" customHeight="1">
      <c r="A193" s="7"/>
      <c r="B193" s="7"/>
      <c r="C193"/>
      <c r="D193"/>
      <c r="E193"/>
      <c r="F193"/>
      <c r="G193"/>
      <c r="H193"/>
      <c r="I193" s="24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s="2" customFormat="1" ht="12.75" customHeight="1">
      <c r="A194" s="7"/>
      <c r="B194" s="7"/>
      <c r="C194"/>
      <c r="D194"/>
      <c r="E194"/>
      <c r="F194"/>
      <c r="G194"/>
      <c r="H194"/>
      <c r="I194" s="23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7.25" customHeight="1">
      <c r="A195" s="7"/>
      <c r="B195" s="7"/>
      <c r="F195"/>
      <c r="G195"/>
      <c r="H195"/>
      <c r="I195" s="23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" customHeight="1" hidden="1">
      <c r="A196" s="7"/>
      <c r="B196" s="7"/>
      <c r="F196"/>
      <c r="G196"/>
      <c r="H196"/>
      <c r="I196" s="13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6.25" customHeight="1">
      <c r="A197" s="7"/>
      <c r="B197" s="7"/>
      <c r="F197"/>
      <c r="G197"/>
      <c r="H197"/>
      <c r="I197" s="13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3.5" customHeight="1">
      <c r="A198" s="7"/>
      <c r="B198" s="7"/>
      <c r="F198"/>
      <c r="G198"/>
      <c r="H198"/>
      <c r="I198" s="20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9" ht="14.25" customHeight="1">
      <c r="A199" s="7"/>
      <c r="B199" s="7"/>
      <c r="F199"/>
      <c r="G199"/>
      <c r="H199"/>
      <c r="I199"/>
    </row>
    <row r="200" spans="1:9" ht="18.75" customHeight="1">
      <c r="A200" s="7"/>
      <c r="B200" s="7"/>
      <c r="F200"/>
      <c r="G200"/>
      <c r="H200"/>
      <c r="I200"/>
    </row>
    <row r="201" spans="1:9" ht="15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2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4.25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3.5" customHeight="1">
      <c r="A229" s="7"/>
      <c r="B229" s="7"/>
      <c r="F229"/>
      <c r="G229"/>
      <c r="H229"/>
      <c r="I229"/>
    </row>
    <row r="230" spans="1:9" ht="15" customHeight="1">
      <c r="A230" s="7"/>
      <c r="B230" s="7"/>
      <c r="F230"/>
      <c r="G230"/>
      <c r="H230"/>
      <c r="I230"/>
    </row>
    <row r="231" spans="1:9" ht="15.75" customHeight="1">
      <c r="A231" s="7"/>
      <c r="B231" s="7"/>
      <c r="F231"/>
      <c r="G231"/>
      <c r="H231"/>
      <c r="I231"/>
    </row>
    <row r="232" spans="1:9" ht="12" customHeight="1">
      <c r="A232" s="7"/>
      <c r="B232" s="7"/>
      <c r="F232"/>
      <c r="G232"/>
      <c r="H232"/>
      <c r="I232"/>
    </row>
    <row r="233" spans="1:9" ht="12" customHeight="1">
      <c r="A233" s="7"/>
      <c r="B233" s="7"/>
      <c r="F233"/>
      <c r="G233"/>
      <c r="H233"/>
      <c r="I233"/>
    </row>
    <row r="234" spans="1:9" ht="12" customHeight="1">
      <c r="A234" s="7"/>
      <c r="B234" s="7"/>
      <c r="F234"/>
      <c r="G234"/>
      <c r="H234"/>
      <c r="I234"/>
    </row>
    <row r="235" spans="1:9" ht="12" customHeight="1">
      <c r="A235" s="7"/>
      <c r="B235" s="7"/>
      <c r="F235"/>
      <c r="G235"/>
      <c r="H235"/>
      <c r="I235"/>
    </row>
    <row r="236" spans="1:9" ht="12" customHeight="1">
      <c r="A236" s="7"/>
      <c r="B236" s="7"/>
      <c r="F236"/>
      <c r="G236"/>
      <c r="H236"/>
      <c r="I236"/>
    </row>
    <row r="237" spans="1:9" ht="12" customHeight="1">
      <c r="A237" s="7"/>
      <c r="B237" s="7"/>
      <c r="F237"/>
      <c r="G237"/>
      <c r="H237"/>
      <c r="I237"/>
    </row>
    <row r="238" spans="1:9" ht="12" customHeight="1">
      <c r="A238" s="7"/>
      <c r="B238" s="7"/>
      <c r="F238"/>
      <c r="G238"/>
      <c r="H238"/>
      <c r="I238"/>
    </row>
    <row r="239" spans="1:9" ht="12" customHeight="1">
      <c r="A239" s="7"/>
      <c r="B239" s="7"/>
      <c r="F239"/>
      <c r="G239"/>
      <c r="H239"/>
      <c r="I239"/>
    </row>
    <row r="240" spans="1:9" ht="12" customHeight="1">
      <c r="A240" s="7"/>
      <c r="B240" s="7"/>
      <c r="F240"/>
      <c r="G240"/>
      <c r="H240"/>
      <c r="I240"/>
    </row>
    <row r="241" spans="1:9" ht="12" customHeight="1">
      <c r="A241" s="7"/>
      <c r="B241" s="7"/>
      <c r="F241"/>
      <c r="G241"/>
      <c r="H241"/>
      <c r="I241"/>
    </row>
    <row r="242" spans="1:9" ht="12" customHeight="1">
      <c r="A242" s="7"/>
      <c r="B242" s="7"/>
      <c r="F242"/>
      <c r="G242"/>
      <c r="H242"/>
      <c r="I242"/>
    </row>
    <row r="243" spans="1:9" ht="12" customHeight="1">
      <c r="A243" s="7"/>
      <c r="B243" s="7"/>
      <c r="F243"/>
      <c r="G243"/>
      <c r="H243"/>
      <c r="I243"/>
    </row>
    <row r="244" spans="1:9" ht="12" customHeight="1">
      <c r="A244" s="7"/>
      <c r="B244" s="7"/>
      <c r="F244"/>
      <c r="G244"/>
      <c r="H244"/>
      <c r="I244"/>
    </row>
    <row r="245" spans="1:9" ht="12" customHeight="1">
      <c r="A245" s="7"/>
      <c r="B245" s="7"/>
      <c r="F245"/>
      <c r="G245"/>
      <c r="H245"/>
      <c r="I245"/>
    </row>
    <row r="246" spans="1:9" ht="12" customHeight="1">
      <c r="A246" s="7"/>
      <c r="B246" s="7"/>
      <c r="F246"/>
      <c r="G246"/>
      <c r="H246"/>
      <c r="I246"/>
    </row>
    <row r="247" spans="1:9" ht="12" customHeight="1">
      <c r="A247" s="7"/>
      <c r="B247" s="7"/>
      <c r="F247"/>
      <c r="G247"/>
      <c r="H247"/>
      <c r="I247"/>
    </row>
    <row r="248" spans="1:9" ht="12" customHeight="1">
      <c r="A248" s="7"/>
      <c r="B248" s="7"/>
      <c r="F248"/>
      <c r="G248"/>
      <c r="H248"/>
      <c r="I248"/>
    </row>
    <row r="249" spans="1:9" ht="12" customHeight="1">
      <c r="A249" s="7"/>
      <c r="B249" s="7"/>
      <c r="F249"/>
      <c r="G249"/>
      <c r="H249"/>
      <c r="I249"/>
    </row>
    <row r="250" spans="1:9" ht="12" customHeight="1">
      <c r="A250" s="7"/>
      <c r="B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 s="7"/>
      <c r="F258"/>
      <c r="G258"/>
      <c r="H258"/>
      <c r="I258"/>
    </row>
    <row r="259" spans="1:9" ht="12" customHeight="1">
      <c r="A259" s="7"/>
      <c r="F259"/>
      <c r="G259"/>
      <c r="H259"/>
      <c r="I259"/>
    </row>
    <row r="260" spans="1:9" ht="12" customHeight="1">
      <c r="A260" s="7"/>
      <c r="F260"/>
      <c r="G260"/>
      <c r="H260"/>
      <c r="I260"/>
    </row>
    <row r="261" spans="1:9" ht="12" customHeight="1">
      <c r="A261" s="7"/>
      <c r="F261"/>
      <c r="G261"/>
      <c r="H261"/>
      <c r="I261"/>
    </row>
    <row r="262" spans="1:9" ht="12" customHeight="1">
      <c r="A262" s="7"/>
      <c r="F262"/>
      <c r="G262"/>
      <c r="H262"/>
      <c r="I262"/>
    </row>
    <row r="263" spans="1:9" ht="12" customHeight="1">
      <c r="A263" s="7"/>
      <c r="F263"/>
      <c r="G263"/>
      <c r="H263"/>
      <c r="I263"/>
    </row>
    <row r="264" spans="1:9" ht="12" customHeight="1">
      <c r="A264" s="7"/>
      <c r="F264"/>
      <c r="G264"/>
      <c r="H264"/>
      <c r="I264"/>
    </row>
    <row r="265" spans="1:9" ht="12" customHeight="1">
      <c r="A265" s="7"/>
      <c r="F265"/>
      <c r="G265"/>
      <c r="H265"/>
      <c r="I265"/>
    </row>
    <row r="266" spans="1:9" ht="12" customHeight="1">
      <c r="A266" s="7"/>
      <c r="F266"/>
      <c r="G266"/>
      <c r="H266"/>
      <c r="I266"/>
    </row>
    <row r="267" spans="1:9" ht="12" customHeight="1">
      <c r="A267" s="7"/>
      <c r="F267"/>
      <c r="G267"/>
      <c r="H267"/>
      <c r="I267"/>
    </row>
    <row r="268" spans="1:9" ht="12" customHeight="1">
      <c r="A268" s="7"/>
      <c r="F268"/>
      <c r="G268"/>
      <c r="H268"/>
      <c r="I268"/>
    </row>
    <row r="269" spans="1:9" ht="12" customHeight="1">
      <c r="A269" s="7"/>
      <c r="F269"/>
      <c r="G269"/>
      <c r="H269"/>
      <c r="I269"/>
    </row>
    <row r="270" spans="1:9" ht="12" customHeight="1">
      <c r="A270" s="7"/>
      <c r="F270"/>
      <c r="G270"/>
      <c r="H270"/>
      <c r="I270"/>
    </row>
    <row r="271" spans="1:9" ht="12" customHeight="1">
      <c r="A271" s="7"/>
      <c r="F271"/>
      <c r="G271"/>
      <c r="H271"/>
      <c r="I271"/>
    </row>
    <row r="272" spans="1:9" ht="12" customHeight="1">
      <c r="A272" s="7"/>
      <c r="F272"/>
      <c r="G272"/>
      <c r="H272"/>
      <c r="I272"/>
    </row>
    <row r="273" spans="1:9" ht="12" customHeight="1">
      <c r="A273" s="7"/>
      <c r="F273"/>
      <c r="G273"/>
      <c r="H273"/>
      <c r="I273"/>
    </row>
    <row r="274" spans="1:9" ht="12" customHeight="1">
      <c r="A274" s="7"/>
      <c r="F274"/>
      <c r="G274"/>
      <c r="H274"/>
      <c r="I274"/>
    </row>
    <row r="275" spans="1:9" ht="12" customHeight="1">
      <c r="A275" s="7"/>
      <c r="F275"/>
      <c r="G275"/>
      <c r="H275"/>
      <c r="I275"/>
    </row>
    <row r="276" spans="1:9" ht="12" customHeight="1">
      <c r="A276" s="7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9" ht="12" customHeight="1">
      <c r="A284"/>
      <c r="F284"/>
      <c r="G284"/>
      <c r="H284"/>
      <c r="I284"/>
    </row>
    <row r="285" spans="1:9" ht="12" customHeight="1">
      <c r="A285" s="2"/>
      <c r="B285" s="2"/>
      <c r="C285" s="2"/>
      <c r="D285" s="2"/>
      <c r="E285" s="2"/>
      <c r="F285" s="2"/>
      <c r="G285" s="2"/>
      <c r="H285" s="2"/>
      <c r="I285"/>
    </row>
    <row r="286" spans="1:9" ht="12" customHeight="1">
      <c r="A286"/>
      <c r="F286"/>
      <c r="G286"/>
      <c r="H286"/>
      <c r="I286"/>
    </row>
    <row r="287" spans="1:9" ht="12" customHeight="1">
      <c r="A287"/>
      <c r="F287"/>
      <c r="G287"/>
      <c r="H287"/>
      <c r="I287"/>
    </row>
    <row r="288" spans="1:9" ht="12" customHeight="1">
      <c r="A288"/>
      <c r="F288"/>
      <c r="G288"/>
      <c r="H288"/>
      <c r="I288"/>
    </row>
    <row r="289" spans="1:9" ht="12" customHeight="1">
      <c r="A289"/>
      <c r="F289"/>
      <c r="G289"/>
      <c r="H289"/>
      <c r="I289"/>
    </row>
    <row r="290" spans="1:9" ht="12" customHeight="1">
      <c r="A290"/>
      <c r="F290"/>
      <c r="G290"/>
      <c r="H290"/>
      <c r="I290"/>
    </row>
    <row r="291" spans="1:9" ht="12" customHeight="1">
      <c r="A291"/>
      <c r="F291"/>
      <c r="G291"/>
      <c r="H291"/>
      <c r="I291"/>
    </row>
    <row r="292" spans="1:9" ht="12" customHeight="1">
      <c r="A292"/>
      <c r="F292"/>
      <c r="G292"/>
      <c r="H292"/>
      <c r="I292"/>
    </row>
    <row r="293" spans="1:9" ht="12" customHeight="1">
      <c r="A293"/>
      <c r="F293"/>
      <c r="G293"/>
      <c r="H293"/>
      <c r="I293"/>
    </row>
    <row r="294" spans="1:9" ht="12" customHeight="1">
      <c r="A294"/>
      <c r="F294"/>
      <c r="G294"/>
      <c r="H294"/>
      <c r="I294"/>
    </row>
    <row r="295" spans="1:9" ht="12" customHeight="1">
      <c r="A295"/>
      <c r="F295"/>
      <c r="G295"/>
      <c r="H295"/>
      <c r="I295"/>
    </row>
    <row r="296" spans="1:9" ht="12" customHeight="1">
      <c r="A296"/>
      <c r="F296"/>
      <c r="G296"/>
      <c r="H296"/>
      <c r="I296"/>
    </row>
    <row r="297" spans="1:9" ht="12" customHeight="1">
      <c r="A297"/>
      <c r="F297"/>
      <c r="G297"/>
      <c r="H297"/>
      <c r="I297"/>
    </row>
    <row r="298" spans="1:9" ht="12" customHeight="1">
      <c r="A298"/>
      <c r="F298"/>
      <c r="G298"/>
      <c r="H298"/>
      <c r="I298"/>
    </row>
    <row r="299" spans="1:9" ht="12" customHeight="1">
      <c r="A299"/>
      <c r="F299"/>
      <c r="G299"/>
      <c r="H299"/>
      <c r="I299"/>
    </row>
    <row r="300" spans="1:9" ht="12" customHeight="1">
      <c r="A300"/>
      <c r="F300"/>
      <c r="G300"/>
      <c r="H300"/>
      <c r="I300"/>
    </row>
    <row r="301" spans="1:8" s="2" customFormat="1" ht="12" customHeight="1">
      <c r="A301"/>
      <c r="B301"/>
      <c r="C301"/>
      <c r="D301"/>
      <c r="E301"/>
      <c r="F301"/>
      <c r="G301"/>
      <c r="H301"/>
    </row>
    <row r="302" spans="1:9" ht="12" customHeight="1">
      <c r="A302"/>
      <c r="F302"/>
      <c r="G302"/>
      <c r="H302"/>
      <c r="I302"/>
    </row>
    <row r="303" spans="1:9" ht="12.75">
      <c r="A303"/>
      <c r="F303"/>
      <c r="G303"/>
      <c r="H303"/>
      <c r="I303"/>
    </row>
    <row r="304" spans="1:9" ht="12.75">
      <c r="A304"/>
      <c r="F304"/>
      <c r="G304"/>
      <c r="H304"/>
      <c r="I304"/>
    </row>
    <row r="305" spans="1:9" ht="12.75">
      <c r="A305"/>
      <c r="F305"/>
      <c r="G305"/>
      <c r="H305"/>
      <c r="I305"/>
    </row>
    <row r="306" spans="1:9" ht="12.75">
      <c r="A306"/>
      <c r="F306"/>
      <c r="G306"/>
      <c r="H306"/>
      <c r="I306"/>
    </row>
    <row r="307" spans="1:9" ht="12.75">
      <c r="A307"/>
      <c r="F307"/>
      <c r="G307"/>
      <c r="H307"/>
      <c r="I307"/>
    </row>
    <row r="308" spans="1:9" ht="12.75">
      <c r="A308"/>
      <c r="F308"/>
      <c r="G308"/>
      <c r="H308"/>
      <c r="I308"/>
    </row>
    <row r="309" spans="1:9" ht="12.75">
      <c r="A309"/>
      <c r="F309"/>
      <c r="G309"/>
      <c r="H309"/>
      <c r="I309"/>
    </row>
    <row r="310" spans="1:9" ht="12.75">
      <c r="A310"/>
      <c r="F310"/>
      <c r="G310"/>
      <c r="H310"/>
      <c r="I310"/>
    </row>
    <row r="311" spans="1:9" ht="12.75">
      <c r="A311"/>
      <c r="F311"/>
      <c r="G311"/>
      <c r="H311"/>
      <c r="I311"/>
    </row>
    <row r="312" spans="1:9" ht="12.75">
      <c r="A312"/>
      <c r="F312"/>
      <c r="G312"/>
      <c r="H312"/>
      <c r="I312"/>
    </row>
    <row r="313" spans="1:9" ht="12.75">
      <c r="A313"/>
      <c r="F313"/>
      <c r="G313"/>
      <c r="H313"/>
      <c r="I313"/>
    </row>
    <row r="314" spans="1:9" ht="12.75">
      <c r="A314"/>
      <c r="F314"/>
      <c r="G314"/>
      <c r="H314"/>
      <c r="I314"/>
    </row>
    <row r="315" spans="1:9" ht="12.75">
      <c r="A315"/>
      <c r="F315"/>
      <c r="G315"/>
      <c r="H315"/>
      <c r="I315"/>
    </row>
    <row r="316" spans="1:9" ht="12.75">
      <c r="A316"/>
      <c r="F316"/>
      <c r="G316"/>
      <c r="H316"/>
      <c r="I316"/>
    </row>
    <row r="317" spans="1:9" ht="12.75">
      <c r="A317"/>
      <c r="F317"/>
      <c r="G317"/>
      <c r="H317"/>
      <c r="I317"/>
    </row>
    <row r="318" spans="1:9" ht="12.75">
      <c r="A318"/>
      <c r="F318"/>
      <c r="G318"/>
      <c r="H318"/>
      <c r="I318"/>
    </row>
    <row r="319" spans="1:9" ht="12.75">
      <c r="A319"/>
      <c r="F319"/>
      <c r="G319"/>
      <c r="H319"/>
      <c r="I319"/>
    </row>
    <row r="320" spans="1:9" ht="12.75">
      <c r="A320"/>
      <c r="F320"/>
      <c r="G320"/>
      <c r="H320"/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</sheetData>
  <sheetProtection/>
  <mergeCells count="25">
    <mergeCell ref="A109:A111"/>
    <mergeCell ref="B109:B111"/>
    <mergeCell ref="C109:C111"/>
    <mergeCell ref="H12:H14"/>
    <mergeCell ref="H109:H111"/>
    <mergeCell ref="C12:C14"/>
    <mergeCell ref="D12:D14"/>
    <mergeCell ref="B181:G181"/>
    <mergeCell ref="D109:D111"/>
    <mergeCell ref="E109:E111"/>
    <mergeCell ref="F109:F111"/>
    <mergeCell ref="F12:F14"/>
    <mergeCell ref="B12:B14"/>
    <mergeCell ref="F1:H1"/>
    <mergeCell ref="J8:P13"/>
    <mergeCell ref="A12:A14"/>
    <mergeCell ref="B2:H2"/>
    <mergeCell ref="B6:H6"/>
    <mergeCell ref="E12:E14"/>
    <mergeCell ref="B3:H3"/>
    <mergeCell ref="B4:H4"/>
    <mergeCell ref="B5:H5"/>
    <mergeCell ref="A8:H8"/>
    <mergeCell ref="A9:H9"/>
    <mergeCell ref="A10:H10"/>
  </mergeCells>
  <printOptions horizontalCentered="1"/>
  <pageMargins left="0.984251968503937" right="0" top="0" bottom="0" header="0" footer="0"/>
  <pageSetup fitToWidth="3" horizontalDpi="300" verticalDpi="300" orientation="portrait" paperSize="9" scale="66" r:id="rId1"/>
  <rowBreaks count="1" manualBreakCount="1">
    <brk id="107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German</cp:lastModifiedBy>
  <cp:lastPrinted>2018-11-09T08:36:25Z</cp:lastPrinted>
  <dcterms:created xsi:type="dcterms:W3CDTF">2001-11-23T11:26:15Z</dcterms:created>
  <dcterms:modified xsi:type="dcterms:W3CDTF">2018-11-09T11:55:40Z</dcterms:modified>
  <cp:category/>
  <cp:version/>
  <cp:contentType/>
  <cp:contentStatus/>
</cp:coreProperties>
</file>